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C:\Users\wkota\Desktop\"/>
    </mc:Choice>
  </mc:AlternateContent>
  <xr:revisionPtr revIDLastSave="0" documentId="13_ncr:1_{3263EBD3-644B-4533-A2E6-7F4108A4C06A}" xr6:coauthVersionLast="47" xr6:coauthVersionMax="47" xr10:uidLastSave="{00000000-0000-0000-0000-000000000000}"/>
  <bookViews>
    <workbookView xWindow="-120" yWindow="-16320" windowWidth="29040" windowHeight="15720" activeTab="4" xr2:uid="{F89F0398-78C8-2447-922D-E63F3FBE0274}"/>
  </bookViews>
  <sheets>
    <sheet name="PL_1Q16-3Q22.qtr" sheetId="4" r:id="rId1"/>
    <sheet name="PL_1Q16-3Q22.cum" sheetId="1" r:id="rId2"/>
    <sheet name="A-BS_1Q16-3Q22" sheetId="6" r:id="rId3"/>
    <sheet name="P-BS_1Q16-3Q22" sheetId="8" r:id="rId4"/>
    <sheet name="CF_1Q16-3Q22" sheetId="9" r:id="rId5"/>
  </sheets>
  <externalReferences>
    <externalReference r:id="rId6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3" i="8" l="1"/>
  <c r="C53" i="8"/>
  <c r="D29" i="8"/>
  <c r="C29" i="8"/>
  <c r="D23" i="8"/>
  <c r="D20" i="8" s="1"/>
  <c r="D11" i="8" s="1"/>
  <c r="C23" i="8"/>
  <c r="C20" i="8" s="1"/>
  <c r="C11" i="8" s="1"/>
  <c r="D3" i="8"/>
  <c r="D58" i="8" s="1"/>
  <c r="C3" i="8"/>
  <c r="C58" i="8" s="1"/>
  <c r="Y54" i="4" l="1"/>
  <c r="AA54" i="4"/>
  <c r="AB54" i="4"/>
  <c r="AC54" i="4"/>
  <c r="Z18" i="4"/>
  <c r="Z17" i="4"/>
  <c r="Z16" i="4"/>
  <c r="Z15" i="4"/>
  <c r="Z14" i="4"/>
  <c r="Z13" i="4"/>
  <c r="Z12" i="4"/>
  <c r="Z11" i="4"/>
  <c r="Z10" i="4"/>
  <c r="Z9" i="4" l="1"/>
  <c r="Z54" i="4"/>
</calcChain>
</file>

<file path=xl/sharedStrings.xml><?xml version="1.0" encoding="utf-8"?>
<sst xmlns="http://schemas.openxmlformats.org/spreadsheetml/2006/main" count="400" uniqueCount="251">
  <si>
    <t>31.12.2016</t>
  </si>
  <si>
    <t>31.12.2017</t>
  </si>
  <si>
    <t>30.09.2018</t>
  </si>
  <si>
    <t>30.06.2018</t>
  </si>
  <si>
    <t>30.09.2017</t>
  </si>
  <si>
    <t>30.06.2017</t>
  </si>
  <si>
    <t>31.03.2018</t>
  </si>
  <si>
    <t>31.03.2017</t>
  </si>
  <si>
    <t>30.06.2016</t>
  </si>
  <si>
    <t>31.03.2016</t>
  </si>
  <si>
    <t>A.</t>
  </si>
  <si>
    <t>I.</t>
  </si>
  <si>
    <t>II.</t>
  </si>
  <si>
    <t>III.</t>
  </si>
  <si>
    <t>B.</t>
  </si>
  <si>
    <t>C.</t>
  </si>
  <si>
    <t>D.</t>
  </si>
  <si>
    <t>E.</t>
  </si>
  <si>
    <t>F.</t>
  </si>
  <si>
    <t>G.</t>
  </si>
  <si>
    <t>31.12.2018</t>
  </si>
  <si>
    <t>30.09.2016</t>
  </si>
  <si>
    <t>31.03.2019</t>
  </si>
  <si>
    <t>30.06.2019</t>
  </si>
  <si>
    <t>30.09.2019</t>
  </si>
  <si>
    <t>31.12.2019</t>
  </si>
  <si>
    <t>EBITDA</t>
  </si>
  <si>
    <t>31.03.2020</t>
  </si>
  <si>
    <t>30.06.2020</t>
  </si>
  <si>
    <t>30.09.2020</t>
  </si>
  <si>
    <t>31.12.2020</t>
  </si>
  <si>
    <t>31.03.2021</t>
  </si>
  <si>
    <t>30.06.2021</t>
  </si>
  <si>
    <t>30.09.2021</t>
  </si>
  <si>
    <t>31.12.2021</t>
  </si>
  <si>
    <t>31.12.2022</t>
  </si>
  <si>
    <t>30.09.2022</t>
  </si>
  <si>
    <t>30.06.2022</t>
  </si>
  <si>
    <t>31.03.2022</t>
  </si>
  <si>
    <t xml:space="preserve"> </t>
  </si>
  <si>
    <t>Przychody netto ze sprzedaży i zrównane z nimi,w tym:</t>
  </si>
  <si>
    <t xml:space="preserve"> - od jednostek powiązanych</t>
  </si>
  <si>
    <t>+Przychody netto ze sprzedaży produktów</t>
  </si>
  <si>
    <t>+Zmiana stanu produktów (zwiększenie - wartość dodatnia, zmnniejszenie - wartość ujemna)</t>
  </si>
  <si>
    <t>+Koszt wytworzenia produktów na własne potrzeby jednostki</t>
  </si>
  <si>
    <t>+Przychody netto ze sprzedaży towarów i materiałów</t>
  </si>
  <si>
    <t>Koszty działalności operacyjnej</t>
  </si>
  <si>
    <t>+Amortyzacja</t>
  </si>
  <si>
    <t>+Zużycie materiałów i energii</t>
  </si>
  <si>
    <t>+Usługi obce</t>
  </si>
  <si>
    <t>+Podatki i opłaty, w tym:</t>
  </si>
  <si>
    <t xml:space="preserve">  - podatek akcyzowy</t>
  </si>
  <si>
    <t>+Wynagrodzenia</t>
  </si>
  <si>
    <t>+Ubezpieczenia społeczne i inne świadczenia, w tym:</t>
  </si>
  <si>
    <t>+Pozostałe koszty rodzajowe</t>
  </si>
  <si>
    <t>+Wartość sprzedanych towarów i materiałów</t>
  </si>
  <si>
    <t>Zysk (strata) ze sprzedaży (A-B)</t>
  </si>
  <si>
    <t>Pozostałe przychody operacyjne</t>
  </si>
  <si>
    <t>+Zysk z tytułu rozchodu niefinansowych aktywów trwałych</t>
  </si>
  <si>
    <t>+Dotacje</t>
  </si>
  <si>
    <t>+Aktualizacja wartości aktywów niefinansowych</t>
  </si>
  <si>
    <t>+Inne przychody operacyjne</t>
  </si>
  <si>
    <t>Pozostałe koszty operacyjne</t>
  </si>
  <si>
    <t>+Strata z tytułu rozchodu niefinansowych aktywów trwałych</t>
  </si>
  <si>
    <t>+Aktualizacja wartości aktywów niefinansowanych</t>
  </si>
  <si>
    <t>+Inne koszty operacyjne</t>
  </si>
  <si>
    <t>Zysk (strata) z działalności operacyjnej (C+D-E)</t>
  </si>
  <si>
    <t>Przychody finansowe</t>
  </si>
  <si>
    <t>+Dywidendy i udziały w zyskach, w tym:</t>
  </si>
  <si>
    <t xml:space="preserve"> +od jednostek powiązanych, w tym:</t>
  </si>
  <si>
    <t xml:space="preserve">   - w których jednostka posiada zaangażowanie w kapitale</t>
  </si>
  <si>
    <t xml:space="preserve"> +od jednostek pozostałych, w tym:</t>
  </si>
  <si>
    <t>+Odsetki, w tym:</t>
  </si>
  <si>
    <t xml:space="preserve">  - od jednostek powiązanych</t>
  </si>
  <si>
    <t>+Zysk z tytułu rozchodu aktywów finansowych, w tym:</t>
  </si>
  <si>
    <t xml:space="preserve">  - w jednostkach powiązanych</t>
  </si>
  <si>
    <t>+Aktualizacja wartości aktywów finansowych</t>
  </si>
  <si>
    <t>+Inne</t>
  </si>
  <si>
    <t>Koszty finansowe</t>
  </si>
  <si>
    <t xml:space="preserve">  - dla jednostek powiązanych</t>
  </si>
  <si>
    <t>+Strata z tytułu rozchodu aktywów finansowych, w tym:</t>
  </si>
  <si>
    <t xml:space="preserve">  - w jednostach powiązanych</t>
  </si>
  <si>
    <t>Zysk (strata) brutto (F+G-H)</t>
  </si>
  <si>
    <t>Podatek dochodowy</t>
  </si>
  <si>
    <t>Pozostałe obowiązkowe zmniejszenia zysku (zwiększenia straty)</t>
  </si>
  <si>
    <t>Zysk (strata) netto (I-J-K)</t>
  </si>
  <si>
    <t>Opis</t>
  </si>
  <si>
    <t>Bilans - Aktywa</t>
  </si>
  <si>
    <t>Aktywa</t>
  </si>
  <si>
    <t>+Aktywa trwałe</t>
  </si>
  <si>
    <t xml:space="preserve"> +Wartości niematerialne i prawne</t>
  </si>
  <si>
    <t xml:space="preserve">  +Koszty zakończonych prac rozwojowych</t>
  </si>
  <si>
    <t xml:space="preserve">  +Wartość firmy</t>
  </si>
  <si>
    <t xml:space="preserve">  +Inne wartości niematerialne i prawne</t>
  </si>
  <si>
    <t xml:space="preserve">  +Zaliczki na wartości niematerialne i prawne</t>
  </si>
  <si>
    <t xml:space="preserve"> +Rzeczowe aktywa trwałe</t>
  </si>
  <si>
    <t xml:space="preserve">  +Środki trwałe</t>
  </si>
  <si>
    <t xml:space="preserve">   +grunty (w tym prawo użytkowania wieczystego gruntu)</t>
  </si>
  <si>
    <t xml:space="preserve">   +budynki, lokale, prawa do lokali i obiekty inżynierii lądowej i wodnej</t>
  </si>
  <si>
    <t xml:space="preserve">   +urządzenia techniczne i maszyny</t>
  </si>
  <si>
    <t xml:space="preserve">   +środki transportu</t>
  </si>
  <si>
    <t xml:space="preserve">   +inne środki trwałe</t>
  </si>
  <si>
    <t xml:space="preserve">  +Środki trwałe w budowie</t>
  </si>
  <si>
    <t xml:space="preserve">  +Zaliczki na środki trwałe w budowie</t>
  </si>
  <si>
    <t xml:space="preserve"> +Należności długoterminowe</t>
  </si>
  <si>
    <t xml:space="preserve">  +Od jednostek powiązanych</t>
  </si>
  <si>
    <t xml:space="preserve">  +Od pozostałych jednostek, w których jednostka posiada zaangażowanie w kapitale</t>
  </si>
  <si>
    <t xml:space="preserve">  +Od pozostałych jednostek</t>
  </si>
  <si>
    <t xml:space="preserve"> +Inwestycje długoterminowe</t>
  </si>
  <si>
    <t xml:space="preserve">  +Nieruchomości</t>
  </si>
  <si>
    <t xml:space="preserve">  +Wartości niematerialne i prawne</t>
  </si>
  <si>
    <t xml:space="preserve">  +Długoterminowe aktywa finansowe</t>
  </si>
  <si>
    <t xml:space="preserve">   +w jednostkach powiązanych</t>
  </si>
  <si>
    <t xml:space="preserve">    +- udziały lub akcje</t>
  </si>
  <si>
    <t xml:space="preserve">    +- inne papiery wartościowe</t>
  </si>
  <si>
    <t xml:space="preserve">    +- udzielone pożyczki</t>
  </si>
  <si>
    <t xml:space="preserve">    +- inne długoterminowe aktywa finansowe</t>
  </si>
  <si>
    <t xml:space="preserve">   +w pozostałych jednostkach, w których jednostka posiada zaangażowanie w kapitale</t>
  </si>
  <si>
    <t xml:space="preserve">   +w pozostałych jednostkach</t>
  </si>
  <si>
    <t xml:space="preserve">  +Inne inwestycje długoterminowe</t>
  </si>
  <si>
    <t xml:space="preserve"> +Długoterminowe rozliczenia międzyokresowe</t>
  </si>
  <si>
    <t xml:space="preserve">  +Aktywa z tytułu odroczonego podatku dochodowego</t>
  </si>
  <si>
    <t xml:space="preserve">  +Inne rozliczenia międzyokresowe</t>
  </si>
  <si>
    <t>+Aktywa obrotowe</t>
  </si>
  <si>
    <t xml:space="preserve"> +Zapasy</t>
  </si>
  <si>
    <t xml:space="preserve">  +Materiały</t>
  </si>
  <si>
    <t xml:space="preserve">  +Półprodukty i produkty w toku</t>
  </si>
  <si>
    <t xml:space="preserve">  +Produkty gotowe</t>
  </si>
  <si>
    <t xml:space="preserve">  +Towary</t>
  </si>
  <si>
    <t xml:space="preserve">  +Zaliczki na dostawy i usługi</t>
  </si>
  <si>
    <t xml:space="preserve"> +Należności krótkoterminowe</t>
  </si>
  <si>
    <t xml:space="preserve">  +Należności od jednostek powiązanych</t>
  </si>
  <si>
    <t xml:space="preserve">   +z tytułu dostaw i usług, o okresie spłaty:</t>
  </si>
  <si>
    <t xml:space="preserve">    +- do 12 miesięcy</t>
  </si>
  <si>
    <t xml:space="preserve">    +- powyżej 12 miesięcy</t>
  </si>
  <si>
    <t xml:space="preserve">   +inne</t>
  </si>
  <si>
    <t xml:space="preserve">  +Należności od pozostałych jednostek, w których jednostka posiada zaangażowanie w kapitale</t>
  </si>
  <si>
    <t xml:space="preserve">  +Należności od pozostałych jednostek</t>
  </si>
  <si>
    <t xml:space="preserve">   +z tytułu podatków, dotacji, ceł, ubezpieczeń społecznych i zdrowotnych oraz innych tytułów publicznoprawnych</t>
  </si>
  <si>
    <t xml:space="preserve">   +dochodzone na drodze sądowej</t>
  </si>
  <si>
    <t xml:space="preserve"> +Inwestycje krótkoterminowe</t>
  </si>
  <si>
    <t xml:space="preserve">  +Krótkoterminowe aktywa finansowe</t>
  </si>
  <si>
    <t xml:space="preserve">    +- inne krótkoterminowe aktywa finansowe</t>
  </si>
  <si>
    <t xml:space="preserve">   +środki pieniężne i inne aktywa pieniężne</t>
  </si>
  <si>
    <t xml:space="preserve">    +- środki pieniężne w kasie i na rachunkach</t>
  </si>
  <si>
    <t xml:space="preserve">    +- inne środki pieniężne</t>
  </si>
  <si>
    <t xml:space="preserve">    +- inne aktywa pieniężne</t>
  </si>
  <si>
    <t xml:space="preserve">  +Inne inwestycje krótkoterminowe</t>
  </si>
  <si>
    <t xml:space="preserve"> +Krótkoterminowe rozliczenia międzyokresowe</t>
  </si>
  <si>
    <t>+Należne wpłaty na kapitał (fundusz) podstawowy</t>
  </si>
  <si>
    <t>+Udziały (akcje) własne</t>
  </si>
  <si>
    <t>Aktywa Razem</t>
  </si>
  <si>
    <t>Bilans - Pasywa</t>
  </si>
  <si>
    <t>Pasywa</t>
  </si>
  <si>
    <t>+Kapitał (fundusz) własny</t>
  </si>
  <si>
    <t xml:space="preserve"> +Kapitał (fundusz) podstawowy</t>
  </si>
  <si>
    <t xml:space="preserve"> +Kapitał (fundusz) zapasowy, w tym:</t>
  </si>
  <si>
    <t xml:space="preserve"> +Zysk (strata) z lat ubiegłych</t>
  </si>
  <si>
    <t xml:space="preserve"> +Zysk (strata) netto</t>
  </si>
  <si>
    <t xml:space="preserve"> +Odpisy z zysku netto w ciągu roku obrotowego (wielkość ujemna)</t>
  </si>
  <si>
    <t xml:space="preserve"> +Pozostałe kapitały (fundusze) rezerwowe, w tym:</t>
  </si>
  <si>
    <t xml:space="preserve"> +Kapitał (fundusz) z aktualizacji wyceny, w tym:</t>
  </si>
  <si>
    <t>+Zobowiązania i rezerwy na zobowiązania</t>
  </si>
  <si>
    <t xml:space="preserve"> +Rezerwy na zobowiązania</t>
  </si>
  <si>
    <t xml:space="preserve">  +Rezerwa z tytułu odroczonego podatku dochodowego</t>
  </si>
  <si>
    <t xml:space="preserve">  +Rezerwa na świadczenia emerytalne i podobne</t>
  </si>
  <si>
    <t xml:space="preserve">   +- długoterminowa</t>
  </si>
  <si>
    <t xml:space="preserve">   +- krótkoterminowa</t>
  </si>
  <si>
    <t xml:space="preserve">  +Pozostałe rezerwy</t>
  </si>
  <si>
    <t xml:space="preserve">   +- długoterminowe</t>
  </si>
  <si>
    <t xml:space="preserve">   +- krótkoterminowe</t>
  </si>
  <si>
    <t xml:space="preserve"> +Zobowiązania długoterminowe</t>
  </si>
  <si>
    <t xml:space="preserve">  +Wobec jednostek powiązanych</t>
  </si>
  <si>
    <t xml:space="preserve">  +Wobec pozostałych jednostek, w których jednostka posiada zaangażowanie w kapitale</t>
  </si>
  <si>
    <t xml:space="preserve">  +Wobec pozostałych jednostek</t>
  </si>
  <si>
    <t xml:space="preserve">   +kredyty i pożyczki</t>
  </si>
  <si>
    <t xml:space="preserve">   +z tytułu emisji dłużnych papierów wartościowych</t>
  </si>
  <si>
    <t xml:space="preserve">   +inne zobowiązania finansowe</t>
  </si>
  <si>
    <t xml:space="preserve">   +zobowiązania wekslowe</t>
  </si>
  <si>
    <t xml:space="preserve"> +Zobowiązania krótkoterminowe</t>
  </si>
  <si>
    <t xml:space="preserve">  +Zobowiązania wobec jednostek powiązanych</t>
  </si>
  <si>
    <t xml:space="preserve">   +z tytułu dostaw i usług, o okresie wymagalności:</t>
  </si>
  <si>
    <t xml:space="preserve">  +Zobowiązania wobec pozostałych jednostek, w których jednostka posiada zaangażowanie w kapitale</t>
  </si>
  <si>
    <t xml:space="preserve">  +Zobowiązania wobec pozostałych jednostek</t>
  </si>
  <si>
    <t xml:space="preserve">   +zaliczki otrzymane na dostawy i usługi</t>
  </si>
  <si>
    <t xml:space="preserve">   +z tytułu podatków, ceł, ubezpieczeń społecznych i zdrowotnych oraz innych tytułów publicznoprawnych</t>
  </si>
  <si>
    <t xml:space="preserve">   +z tytułu wynagrodzeń</t>
  </si>
  <si>
    <t xml:space="preserve">  +Fundusze specjalne</t>
  </si>
  <si>
    <t xml:space="preserve"> +Rozliczenia międzyokresowe</t>
  </si>
  <si>
    <t xml:space="preserve">  +Ujemna wartość firmy</t>
  </si>
  <si>
    <t>Pasywa Razem</t>
  </si>
  <si>
    <t>I. Zysk (strata) netto</t>
  </si>
  <si>
    <t>II. Korekty razem</t>
  </si>
  <si>
    <t>1. Amortyzacja</t>
  </si>
  <si>
    <t>2. Zyski (straty) z tytułu różnic kursowych</t>
  </si>
  <si>
    <t>3. Odsetki i udziały w zyskach (dywidendy)</t>
  </si>
  <si>
    <t>4. Zysk (strata) z działalności inwestycyjnej</t>
  </si>
  <si>
    <t>5. Zmiana stanu rezerw</t>
  </si>
  <si>
    <t>6. Zmiana stanu zapasów</t>
  </si>
  <si>
    <t>7. Zmiana stanu należności</t>
  </si>
  <si>
    <t>8. Zmiana stanu zobowiązań krótkoterminowych, z wyjątkiem pożyczek i kredytów</t>
  </si>
  <si>
    <t>9. Zmiana stanu rozliczeń międzyokresowych</t>
  </si>
  <si>
    <t>10. Inne korekty</t>
  </si>
  <si>
    <t>Przepływy środków pieniężnych z działalności operacyjnej</t>
  </si>
  <si>
    <t>Przepływy pieniężne netto z działalności operacyjnej (I - II)</t>
  </si>
  <si>
    <t>Przepływy środków pieniężnych z działalności inwestycyjnej</t>
  </si>
  <si>
    <t>3. Z aktywów finansowych</t>
  </si>
  <si>
    <t>a) w jednostkach powiązanych</t>
  </si>
  <si>
    <t>b) w pozostałych jednostkach</t>
  </si>
  <si>
    <t>- zbycie aktywów finansowych</t>
  </si>
  <si>
    <t>- dywidendy i udziały w zyskach</t>
  </si>
  <si>
    <t>- spłata udzielonych pożyczek długoterminowych</t>
  </si>
  <si>
    <t>- odsetki</t>
  </si>
  <si>
    <t>- inne wpływy z aktywów finansowych</t>
  </si>
  <si>
    <t>4. Inne wpływy inwestycyjne</t>
  </si>
  <si>
    <t xml:space="preserve"> Wpływy</t>
  </si>
  <si>
    <t>1. Zbycie wartości niematernialnych i prawnych oraz rzeczowych aktywów trwałych</t>
  </si>
  <si>
    <t>Wpływy</t>
  </si>
  <si>
    <t>2. Zbycie inwestycji w nieruchmośi oraz wartości niematerialne i prawne</t>
  </si>
  <si>
    <t>Wydatki</t>
  </si>
  <si>
    <t>1. Nabycie wartości niemater. i prawn. oraz rzeczowych aktywów trw.</t>
  </si>
  <si>
    <t>2. Inwestycje w nieruchomości oraz wartości niemater. i prawne</t>
  </si>
  <si>
    <t>3. Na aktywa finansowe, w tym:</t>
  </si>
  <si>
    <t xml:space="preserve">   - nabycie aktywów finansowych</t>
  </si>
  <si>
    <t xml:space="preserve">   - udzielone pożyczki długoterminowe</t>
  </si>
  <si>
    <t>4. Inne wydatki inwestycyjne</t>
  </si>
  <si>
    <t>Przepływy pieniężne netto z działalności inwestycyjnej (I-II)</t>
  </si>
  <si>
    <t>Przepływy środków pieniężnych z działalności finansowej</t>
  </si>
  <si>
    <t>1. Wpływy netto z wydania udziałów (emisji akcji) i innych instrumentów kapitałowych oraz dopłat do kapitału</t>
  </si>
  <si>
    <t>2. Kredyty i pożyczki</t>
  </si>
  <si>
    <t>3. Emisja dłużnych papierów wartościowych</t>
  </si>
  <si>
    <t>4. Inne wpływy finansowe</t>
  </si>
  <si>
    <t>1. Nabycie udziałów (akcji) własnych</t>
  </si>
  <si>
    <t>2. Dywidendy i inne wypłaty na rzecz właścicieli</t>
  </si>
  <si>
    <t>3. Inne, niż wypłaty na rzecz właścicieli, wydatki z tytułu podziału zysku</t>
  </si>
  <si>
    <t>4. Spłaty kredytów i pożyczek</t>
  </si>
  <si>
    <t>5. Wykup dłużnych papierów wartościowych</t>
  </si>
  <si>
    <t>6. Z tytułu innych zobowiązań finansowych</t>
  </si>
  <si>
    <t>7. Płatności zobowiązań z tytułu umów leasingu finansowego</t>
  </si>
  <si>
    <t>8. Odsetki</t>
  </si>
  <si>
    <t>9. Inne wydatki finansowe</t>
  </si>
  <si>
    <t>Przepływy pieniężne netto z działalności finansowej (I-II)</t>
  </si>
  <si>
    <t>Przepływy pieniężne netto razem (A.III +/- B.III +/- C.III)</t>
  </si>
  <si>
    <t>Bilansowa zmiana stanu środków pieniężnych, w tym:</t>
  </si>
  <si>
    <t>- zmiana stanu środków pieniężnych z tytułu różnic kursowych</t>
  </si>
  <si>
    <t>Środki pieniężne na początek okresu</t>
  </si>
  <si>
    <t>Środki pieniężne na koniec okresu (F +/- D), w tym:</t>
  </si>
  <si>
    <t>- o ograniczonej możliwości dysponowania</t>
  </si>
  <si>
    <t>RZIS- kwartalnie, narastająco</t>
  </si>
  <si>
    <t>RZiS - kwartalnie</t>
  </si>
  <si>
    <t>RPP - kwartalnie, narastająco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</si>
</sst>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 * #,##0.00_)_ ;_ * \(#,##0.00\)_ ;_ * &quot;-&quot;??_)_ ;_ @_ "/>
    <numFmt numFmtId="165" formatCode="0.0%"/>
    <numFmt numFmtId="166" formatCode="0.0"/>
    <numFmt numFmtId="167" formatCode="_ * #,##0_)\ ;_ * \(#,##0\)\ ;_ * &quot;-&quot;_)\ ;_ @_ "/>
    <numFmt numFmtId="168" formatCode="_ * #,##0.00_)\ ;_ * \(#,##0.00\)\ ;_ * &quot;-&quot;_)\ ;_ @_ "/>
    <numFmt numFmtId="169" formatCode="_ * #,##0.00_)\ _z_ł_ ;_ * \(#,##0.00\)\ _z_ł_ ;_ * &quot;-&quot;??_)\ _z_ł_ ;_ @_ "/>
    <numFmt numFmtId="170" formatCode="_ * #,##0_)\ _z_ł_ ;_ * \(#,##0\)\ _z_ł_ ;_ * &quot;-&quot;??_)\ _z_ł_ ;_ @_ "/>
    <numFmt numFmtId="171" formatCode="_ * #,##0_)_ ;_ * \(#,##0\)_ ;_ * &quot;-&quot;??_)_ ;_ @_ "/>
    <numFmt numFmtId="172" formatCode="_-* #,##0.00\ _z_ł_-;\-* #,##0.00\ _z_ł_-;_-* &quot;-&quot;??\ _z_ł_-;_-@_-"/>
  </numFmts>
  <fonts count="64">
    <font>
      <sz val="12"/>
      <color theme="1"/>
      <name val="Calibri"/>
      <family val="2"/>
      <charset val="238"/>
      <scheme val="minor"/>
    </font>
    <font>
      <sz val="11"/>
      <color theme="1"/>
      <name val="ArialMT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5" tint="-0.249977111117893"/>
      <name val="Arial"/>
      <family val="2"/>
    </font>
    <font>
      <b/>
      <sz val="10"/>
      <color theme="5" tint="-0.249977111117893"/>
      <name val="Arial"/>
      <family val="2"/>
    </font>
    <font>
      <sz val="10"/>
      <color theme="8" tint="-0.249977111117893"/>
      <name val="Arial"/>
      <family val="2"/>
    </font>
    <font>
      <b/>
      <sz val="10"/>
      <color theme="8" tint="-0.249977111117893"/>
      <name val="Arial"/>
      <family val="2"/>
    </font>
    <font>
      <sz val="12"/>
      <color theme="1"/>
      <name val="Arial"/>
      <family val="2"/>
    </font>
    <font>
      <i/>
      <sz val="10"/>
      <color rgb="FFFF0000"/>
      <name val="Arial"/>
      <family val="2"/>
    </font>
    <font>
      <sz val="11"/>
      <color theme="1"/>
      <name val="Calibri"/>
      <family val="2"/>
      <charset val="238"/>
      <scheme val="minor"/>
    </font>
    <font>
      <b/>
      <sz val="10"/>
      <color rgb="FF002060"/>
      <name val="Arial"/>
      <family val="2"/>
    </font>
    <font>
      <sz val="10"/>
      <color rgb="FF002060"/>
      <name val="Arial"/>
      <family val="2"/>
    </font>
    <font>
      <sz val="8"/>
      <name val="Calibri"/>
      <family val="2"/>
      <charset val="238"/>
      <scheme val="minor"/>
    </font>
    <font>
      <sz val="12"/>
      <color theme="1"/>
      <name val="Helvetica Neue Light"/>
      <charset val="238"/>
    </font>
    <font>
      <sz val="10"/>
      <color theme="1"/>
      <name val="Helvetica Neue Light"/>
      <charset val="238"/>
    </font>
    <font>
      <sz val="10"/>
      <color theme="5" tint="-0.249977111117893"/>
      <name val="Helvetica Neue Light"/>
      <charset val="238"/>
    </font>
    <font>
      <sz val="10"/>
      <color theme="8" tint="-0.249977111117893"/>
      <name val="Helvetica Neue Light"/>
      <charset val="238"/>
    </font>
    <font>
      <b/>
      <sz val="10"/>
      <name val="Helvetica Neue Light"/>
      <charset val="238"/>
    </font>
    <font>
      <b/>
      <sz val="10"/>
      <color rgb="FF002060"/>
      <name val="Helvetica Neue Light"/>
      <charset val="238"/>
    </font>
    <font>
      <b/>
      <sz val="10"/>
      <color theme="5" tint="-0.249977111117893"/>
      <name val="Helvetica Neue Light"/>
      <charset val="238"/>
    </font>
    <font>
      <b/>
      <sz val="10"/>
      <color theme="8" tint="-0.249977111117893"/>
      <name val="Helvetica Neue Light"/>
      <charset val="238"/>
    </font>
    <font>
      <sz val="10"/>
      <name val="Helvetica Neue Light"/>
      <charset val="238"/>
    </font>
    <font>
      <sz val="10"/>
      <color rgb="FF002060"/>
      <name val="Helvetica Neue Light"/>
      <charset val="238"/>
    </font>
    <font>
      <sz val="10"/>
      <color theme="1" tint="0.249977111117893"/>
      <name val="Arial"/>
      <family val="2"/>
    </font>
    <font>
      <sz val="10"/>
      <color rgb="FF008F00"/>
      <name val="Arial"/>
      <family val="2"/>
    </font>
    <font>
      <b/>
      <sz val="10"/>
      <color rgb="FF008F00"/>
      <name val="Arial"/>
      <family val="2"/>
    </font>
    <font>
      <sz val="10"/>
      <color rgb="FF008F00"/>
      <name val="Helvetica Neue Light"/>
      <charset val="238"/>
    </font>
    <font>
      <b/>
      <sz val="10"/>
      <color rgb="FF008F00"/>
      <name val="Helvetica Neue Light"/>
      <charset val="238"/>
    </font>
    <font>
      <sz val="12"/>
      <color theme="1"/>
      <name val="Helvetica Neue"/>
      <family val="2"/>
    </font>
    <font>
      <sz val="10"/>
      <color theme="1"/>
      <name val="Helvetica Neue"/>
      <family val="2"/>
    </font>
    <font>
      <sz val="10"/>
      <color theme="5" tint="-0.249977111117893"/>
      <name val="Helvetica Neue"/>
      <family val="2"/>
    </font>
    <font>
      <sz val="10"/>
      <color theme="8" tint="-0.249977111117893"/>
      <name val="Helvetica Neue"/>
      <family val="2"/>
    </font>
    <font>
      <sz val="10"/>
      <color rgb="FF008F00"/>
      <name val="Helvetica Neue"/>
      <family val="2"/>
    </font>
    <font>
      <b/>
      <sz val="10"/>
      <color rgb="FF002060"/>
      <name val="Helvetica Neue"/>
      <family val="2"/>
    </font>
    <font>
      <b/>
      <sz val="10"/>
      <color theme="5" tint="-0.249977111117893"/>
      <name val="Helvetica Neue"/>
      <family val="2"/>
    </font>
    <font>
      <b/>
      <sz val="10"/>
      <color theme="8" tint="-0.249977111117893"/>
      <name val="Helvetica Neue"/>
      <family val="2"/>
    </font>
    <font>
      <b/>
      <sz val="10"/>
      <color rgb="FF008F00"/>
      <name val="Helvetica Neue"/>
      <family val="2"/>
    </font>
    <font>
      <sz val="10"/>
      <color rgb="FF002060"/>
      <name val="Helvetica Neue"/>
      <family val="2"/>
    </font>
    <font>
      <i/>
      <sz val="10"/>
      <color theme="8" tint="-0.249977111117893"/>
      <name val="Helvetica Neue"/>
      <family val="2"/>
    </font>
    <font>
      <b/>
      <sz val="10"/>
      <color theme="1"/>
      <name val="Helvetica Neue"/>
      <family val="2"/>
    </font>
    <font>
      <sz val="10"/>
      <color rgb="FFFF0000"/>
      <name val="Helvetica Neue Light"/>
      <charset val="238"/>
    </font>
    <font>
      <b/>
      <sz val="16"/>
      <color theme="0"/>
      <name val="Helvetica Neue Light"/>
      <charset val="238"/>
    </font>
    <font>
      <b/>
      <sz val="10"/>
      <color rgb="FF942093"/>
      <name val="Helvetica Neue"/>
      <family val="2"/>
      <charset val="238"/>
    </font>
    <font>
      <sz val="10"/>
      <color rgb="FF942093"/>
      <name val="Helvetica Neue"/>
      <family val="2"/>
      <charset val="238"/>
    </font>
    <font>
      <i/>
      <sz val="10"/>
      <color rgb="FF942093"/>
      <name val="Helvetica Neue"/>
      <family val="2"/>
      <charset val="238"/>
    </font>
    <font>
      <b/>
      <i/>
      <sz val="10"/>
      <color rgb="FF942093"/>
      <name val="Helvetica Neue"/>
      <family val="2"/>
      <charset val="238"/>
    </font>
    <font>
      <b/>
      <sz val="10"/>
      <color rgb="FF942093"/>
      <name val="Helvetica Neue Light"/>
      <charset val="238"/>
    </font>
    <font>
      <sz val="10"/>
      <color rgb="FF942093"/>
      <name val="Helvetica Neue Light"/>
      <charset val="238"/>
    </font>
    <font>
      <b/>
      <sz val="10"/>
      <color rgb="FF942093"/>
      <name val="Arial"/>
      <family val="2"/>
    </font>
    <font>
      <sz val="10"/>
      <color rgb="FF942093"/>
      <name val="Arial"/>
      <family val="2"/>
    </font>
    <font>
      <sz val="10"/>
      <color rgb="FF0070C0"/>
      <name val="Helvetica Neue"/>
      <family val="2"/>
    </font>
    <font>
      <b/>
      <sz val="10"/>
      <color rgb="FF0070C0"/>
      <name val="Helvetica Neue"/>
      <family val="2"/>
    </font>
    <font>
      <i/>
      <sz val="10"/>
      <color rgb="FF0070C0"/>
      <name val="Helvetica Neue"/>
      <family val="2"/>
    </font>
    <font>
      <b/>
      <i/>
      <sz val="10"/>
      <color rgb="FF0070C0"/>
      <name val="Helvetica Neue"/>
      <family val="2"/>
    </font>
    <font>
      <sz val="10"/>
      <color rgb="FF0070C0"/>
      <name val="Helvetica Neue Light"/>
      <charset val="238"/>
    </font>
    <font>
      <b/>
      <sz val="10"/>
      <color rgb="FF0070C0"/>
      <name val="Helvetica Neue Light"/>
      <charset val="238"/>
    </font>
    <font>
      <sz val="10"/>
      <color rgb="FF0070C0"/>
      <name val="Helvetica Neue"/>
      <family val="2"/>
      <charset val="238"/>
    </font>
    <font>
      <sz val="10"/>
      <color rgb="FF0070C0"/>
      <name val="Arial"/>
      <family val="2"/>
    </font>
    <font>
      <b/>
      <sz val="10"/>
      <color rgb="FF0070C0"/>
      <name val="Arial"/>
      <family val="2"/>
    </font>
    <font>
      <i/>
      <sz val="10"/>
      <color rgb="FF0070C0"/>
      <name val="Arial"/>
      <family val="2"/>
    </font>
    <font>
      <b/>
      <sz val="9"/>
      <color rgb="FF000000"/>
      <name val="Calibri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FBFBF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rgb="FF008F0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BFBFBF"/>
        <bgColor rgb="FFB2B2B2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9" fontId="2" fillId="0" borderId="0" applyFont="0" applyFill="0" applyBorder="0" applyAlignment="0" applyProtection="0"/>
    <xf numFmtId="0" fontId="12" fillId="0" borderId="0"/>
    <xf numFmtId="0" fontId="1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08">
    <xf numFmtId="0" fontId="0" fillId="0" borderId="0" xfId="0"/>
    <xf numFmtId="0" fontId="3" fillId="0" borderId="0" xfId="0" applyFont="1"/>
    <xf numFmtId="0" fontId="7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14" fontId="9" fillId="0" borderId="5" xfId="0" applyNumberFormat="1" applyFont="1" applyBorder="1" applyAlignment="1">
      <alignment horizontal="center" vertical="center" wrapText="1"/>
    </xf>
    <xf numFmtId="0" fontId="10" fillId="0" borderId="0" xfId="0" applyFont="1"/>
    <xf numFmtId="4" fontId="11" fillId="0" borderId="0" xfId="0" applyNumberFormat="1" applyFont="1"/>
    <xf numFmtId="0" fontId="4" fillId="3" borderId="14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vertical="center"/>
    </xf>
    <xf numFmtId="0" fontId="5" fillId="0" borderId="17" xfId="0" applyFont="1" applyBorder="1"/>
    <xf numFmtId="0" fontId="5" fillId="4" borderId="17" xfId="0" applyFont="1" applyFill="1" applyBorder="1" applyAlignment="1">
      <alignment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8" xfId="0" applyFont="1" applyBorder="1" applyAlignment="1">
      <alignment horizontal="center" vertical="center"/>
    </xf>
    <xf numFmtId="4" fontId="11" fillId="0" borderId="0" xfId="0" applyNumberFormat="1" applyFont="1" applyAlignment="1">
      <alignment horizontal="right"/>
    </xf>
    <xf numFmtId="0" fontId="5" fillId="0" borderId="17" xfId="0" applyFont="1" applyBorder="1" applyAlignment="1">
      <alignment vertical="center"/>
    </xf>
    <xf numFmtId="0" fontId="13" fillId="0" borderId="5" xfId="0" applyFont="1" applyBorder="1" applyAlignment="1">
      <alignment horizontal="center" vertical="center" wrapText="1"/>
    </xf>
    <xf numFmtId="14" fontId="13" fillId="0" borderId="5" xfId="0" applyNumberFormat="1" applyFont="1" applyBorder="1" applyAlignment="1">
      <alignment horizontal="center" vertical="center" wrapText="1"/>
    </xf>
    <xf numFmtId="166" fontId="14" fillId="3" borderId="6" xfId="0" applyNumberFormat="1" applyFont="1" applyFill="1" applyBorder="1" applyAlignment="1">
      <alignment horizontal="right" vertical="center"/>
    </xf>
    <xf numFmtId="166" fontId="6" fillId="3" borderId="6" xfId="0" applyNumberFormat="1" applyFont="1" applyFill="1" applyBorder="1" applyAlignment="1">
      <alignment horizontal="right" vertical="center"/>
    </xf>
    <xf numFmtId="166" fontId="8" fillId="3" borderId="6" xfId="0" applyNumberFormat="1" applyFont="1" applyFill="1" applyBorder="1" applyAlignment="1">
      <alignment horizontal="right" vertical="center"/>
    </xf>
    <xf numFmtId="168" fontId="13" fillId="2" borderId="7" xfId="0" applyNumberFormat="1" applyFont="1" applyFill="1" applyBorder="1" applyAlignment="1">
      <alignment horizontal="right" vertical="center"/>
    </xf>
    <xf numFmtId="168" fontId="7" fillId="2" borderId="7" xfId="0" applyNumberFormat="1" applyFont="1" applyFill="1" applyBorder="1" applyAlignment="1">
      <alignment horizontal="right" vertical="center"/>
    </xf>
    <xf numFmtId="168" fontId="9" fillId="2" borderId="7" xfId="0" applyNumberFormat="1" applyFont="1" applyFill="1" applyBorder="1" applyAlignment="1">
      <alignment horizontal="right" vertical="center"/>
    </xf>
    <xf numFmtId="168" fontId="14" fillId="0" borderId="7" xfId="0" applyNumberFormat="1" applyFont="1" applyBorder="1" applyAlignment="1">
      <alignment horizontal="right" vertical="center"/>
    </xf>
    <xf numFmtId="168" fontId="6" fillId="0" borderId="7" xfId="0" applyNumberFormat="1" applyFont="1" applyBorder="1" applyAlignment="1">
      <alignment horizontal="right" vertical="center"/>
    </xf>
    <xf numFmtId="168" fontId="8" fillId="0" borderId="7" xfId="0" applyNumberFormat="1" applyFont="1" applyBorder="1" applyAlignment="1">
      <alignment horizontal="right" vertical="center"/>
    </xf>
    <xf numFmtId="168" fontId="14" fillId="4" borderId="7" xfId="0" applyNumberFormat="1" applyFont="1" applyFill="1" applyBorder="1" applyAlignment="1">
      <alignment horizontal="right" vertical="center"/>
    </xf>
    <xf numFmtId="168" fontId="6" fillId="4" borderId="7" xfId="0" applyNumberFormat="1" applyFont="1" applyFill="1" applyBorder="1" applyAlignment="1">
      <alignment horizontal="right" vertical="center"/>
    </xf>
    <xf numFmtId="168" fontId="8" fillId="4" borderId="7" xfId="0" applyNumberFormat="1" applyFont="1" applyFill="1" applyBorder="1" applyAlignment="1">
      <alignment horizontal="right" vertical="center"/>
    </xf>
    <xf numFmtId="168" fontId="14" fillId="3" borderId="7" xfId="0" applyNumberFormat="1" applyFont="1" applyFill="1" applyBorder="1" applyAlignment="1">
      <alignment horizontal="right" vertical="center"/>
    </xf>
    <xf numFmtId="168" fontId="6" fillId="3" borderId="7" xfId="0" applyNumberFormat="1" applyFont="1" applyFill="1" applyBorder="1" applyAlignment="1">
      <alignment horizontal="right" vertical="center"/>
    </xf>
    <xf numFmtId="168" fontId="8" fillId="3" borderId="7" xfId="0" applyNumberFormat="1" applyFont="1" applyFill="1" applyBorder="1" applyAlignment="1">
      <alignment horizontal="right" vertical="center"/>
    </xf>
    <xf numFmtId="168" fontId="13" fillId="2" borderId="8" xfId="0" applyNumberFormat="1" applyFont="1" applyFill="1" applyBorder="1" applyAlignment="1">
      <alignment horizontal="right" vertical="center"/>
    </xf>
    <xf numFmtId="168" fontId="7" fillId="2" borderId="8" xfId="0" applyNumberFormat="1" applyFont="1" applyFill="1" applyBorder="1" applyAlignment="1">
      <alignment horizontal="right" vertical="center"/>
    </xf>
    <xf numFmtId="168" fontId="9" fillId="2" borderId="8" xfId="0" applyNumberFormat="1" applyFont="1" applyFill="1" applyBorder="1" applyAlignment="1">
      <alignment horizontal="right" vertical="center"/>
    </xf>
    <xf numFmtId="168" fontId="14" fillId="0" borderId="0" xfId="0" applyNumberFormat="1" applyFont="1" applyAlignment="1">
      <alignment horizontal="right" vertical="center"/>
    </xf>
    <xf numFmtId="168" fontId="6" fillId="0" borderId="0" xfId="0" applyNumberFormat="1" applyFont="1" applyAlignment="1">
      <alignment horizontal="right" vertical="center"/>
    </xf>
    <xf numFmtId="168" fontId="8" fillId="0" borderId="0" xfId="0" applyNumberFormat="1" applyFont="1" applyAlignment="1">
      <alignment horizontal="right" vertical="center"/>
    </xf>
    <xf numFmtId="168" fontId="14" fillId="3" borderId="6" xfId="0" applyNumberFormat="1" applyFont="1" applyFill="1" applyBorder="1" applyAlignment="1">
      <alignment horizontal="right" vertical="center"/>
    </xf>
    <xf numFmtId="168" fontId="6" fillId="3" borderId="6" xfId="0" applyNumberFormat="1" applyFont="1" applyFill="1" applyBorder="1" applyAlignment="1">
      <alignment horizontal="right" vertical="center"/>
    </xf>
    <xf numFmtId="168" fontId="8" fillId="3" borderId="6" xfId="0" applyNumberFormat="1" applyFont="1" applyFill="1" applyBorder="1" applyAlignment="1">
      <alignment horizontal="right" vertical="center"/>
    </xf>
    <xf numFmtId="168" fontId="14" fillId="5" borderId="7" xfId="0" applyNumberFormat="1" applyFont="1" applyFill="1" applyBorder="1" applyAlignment="1">
      <alignment horizontal="right" vertical="center"/>
    </xf>
    <xf numFmtId="168" fontId="6" fillId="5" borderId="7" xfId="0" applyNumberFormat="1" applyFont="1" applyFill="1" applyBorder="1" applyAlignment="1">
      <alignment horizontal="right" vertical="center"/>
    </xf>
    <xf numFmtId="168" fontId="8" fillId="5" borderId="7" xfId="0" applyNumberFormat="1" applyFont="1" applyFill="1" applyBorder="1" applyAlignment="1">
      <alignment horizontal="right" vertical="center"/>
    </xf>
    <xf numFmtId="168" fontId="13" fillId="3" borderId="7" xfId="0" applyNumberFormat="1" applyFont="1" applyFill="1" applyBorder="1" applyAlignment="1">
      <alignment horizontal="right" vertical="center"/>
    </xf>
    <xf numFmtId="168" fontId="7" fillId="3" borderId="7" xfId="0" applyNumberFormat="1" applyFont="1" applyFill="1" applyBorder="1" applyAlignment="1">
      <alignment horizontal="right" vertical="center"/>
    </xf>
    <xf numFmtId="168" fontId="9" fillId="3" borderId="7" xfId="0" applyNumberFormat="1" applyFont="1" applyFill="1" applyBorder="1" applyAlignment="1">
      <alignment horizontal="right" vertical="center"/>
    </xf>
    <xf numFmtId="168" fontId="13" fillId="0" borderId="7" xfId="0" applyNumberFormat="1" applyFont="1" applyBorder="1" applyAlignment="1">
      <alignment horizontal="right" vertical="center"/>
    </xf>
    <xf numFmtId="168" fontId="7" fillId="0" borderId="7" xfId="0" applyNumberFormat="1" applyFont="1" applyBorder="1" applyAlignment="1">
      <alignment horizontal="right" vertical="center"/>
    </xf>
    <xf numFmtId="168" fontId="9" fillId="0" borderId="7" xfId="0" applyNumberFormat="1" applyFont="1" applyBorder="1" applyAlignment="1">
      <alignment horizontal="right" vertical="center"/>
    </xf>
    <xf numFmtId="168" fontId="14" fillId="0" borderId="8" xfId="0" applyNumberFormat="1" applyFont="1" applyBorder="1" applyAlignment="1">
      <alignment horizontal="right" vertical="center"/>
    </xf>
    <xf numFmtId="168" fontId="6" fillId="0" borderId="8" xfId="0" applyNumberFormat="1" applyFont="1" applyBorder="1" applyAlignment="1">
      <alignment horizontal="right" vertical="center"/>
    </xf>
    <xf numFmtId="168" fontId="8" fillId="0" borderId="8" xfId="0" applyNumberFormat="1" applyFont="1" applyBorder="1" applyAlignment="1">
      <alignment horizontal="right" vertical="center"/>
    </xf>
    <xf numFmtId="169" fontId="3" fillId="0" borderId="0" xfId="0" applyNumberFormat="1" applyFont="1"/>
    <xf numFmtId="168" fontId="3" fillId="0" borderId="0" xfId="0" applyNumberFormat="1" applyFont="1"/>
    <xf numFmtId="165" fontId="3" fillId="0" borderId="0" xfId="1" applyNumberFormat="1" applyFont="1"/>
    <xf numFmtId="170" fontId="3" fillId="0" borderId="0" xfId="0" applyNumberFormat="1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1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14" fontId="21" fillId="0" borderId="5" xfId="0" applyNumberFormat="1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14" fontId="23" fillId="0" borderId="5" xfId="0" quotePrefix="1" applyNumberFormat="1" applyFont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left" vertical="top" wrapText="1" indent="1"/>
    </xf>
    <xf numFmtId="168" fontId="21" fillId="2" borderId="6" xfId="0" applyNumberFormat="1" applyFont="1" applyFill="1" applyBorder="1" applyAlignment="1">
      <alignment vertical="center"/>
    </xf>
    <xf numFmtId="168" fontId="22" fillId="2" borderId="6" xfId="0" applyNumberFormat="1" applyFont="1" applyFill="1" applyBorder="1" applyAlignment="1">
      <alignment vertical="center"/>
    </xf>
    <xf numFmtId="168" fontId="23" fillId="2" borderId="6" xfId="0" applyNumberFormat="1" applyFont="1" applyFill="1" applyBorder="1" applyAlignment="1">
      <alignment vertical="center"/>
    </xf>
    <xf numFmtId="168" fontId="21" fillId="2" borderId="7" xfId="0" applyNumberFormat="1" applyFont="1" applyFill="1" applyBorder="1" applyAlignment="1">
      <alignment vertical="center"/>
    </xf>
    <xf numFmtId="0" fontId="20" fillId="0" borderId="3" xfId="0" applyFont="1" applyBorder="1" applyAlignment="1">
      <alignment horizontal="left" vertical="top" wrapText="1" indent="1"/>
    </xf>
    <xf numFmtId="168" fontId="25" fillId="0" borderId="7" xfId="0" applyNumberFormat="1" applyFont="1" applyBorder="1" applyAlignment="1">
      <alignment vertical="center"/>
    </xf>
    <xf numFmtId="168" fontId="18" fillId="0" borderId="7" xfId="0" applyNumberFormat="1" applyFont="1" applyBorder="1" applyAlignment="1">
      <alignment vertical="center"/>
    </xf>
    <xf numFmtId="168" fontId="19" fillId="0" borderId="7" xfId="0" applyNumberFormat="1" applyFont="1" applyBorder="1" applyAlignment="1">
      <alignment vertical="center"/>
    </xf>
    <xf numFmtId="0" fontId="24" fillId="0" borderId="3" xfId="0" applyFont="1" applyBorder="1" applyAlignment="1">
      <alignment horizontal="left" vertical="top" wrapText="1" indent="2"/>
    </xf>
    <xf numFmtId="0" fontId="20" fillId="2" borderId="3" xfId="0" applyFont="1" applyFill="1" applyBorder="1" applyAlignment="1">
      <alignment horizontal="left" vertical="top" wrapText="1" indent="1"/>
    </xf>
    <xf numFmtId="168" fontId="22" fillId="2" borderId="7" xfId="0" applyNumberFormat="1" applyFont="1" applyFill="1" applyBorder="1" applyAlignment="1">
      <alignment vertical="center"/>
    </xf>
    <xf numFmtId="168" fontId="23" fillId="2" borderId="7" xfId="0" applyNumberFormat="1" applyFont="1" applyFill="1" applyBorder="1" applyAlignment="1">
      <alignment vertical="center"/>
    </xf>
    <xf numFmtId="0" fontId="24" fillId="0" borderId="3" xfId="0" applyFont="1" applyBorder="1" applyAlignment="1">
      <alignment horizontal="left" vertical="top" wrapText="1" indent="3"/>
    </xf>
    <xf numFmtId="0" fontId="20" fillId="2" borderId="4" xfId="0" applyFont="1" applyFill="1" applyBorder="1" applyAlignment="1">
      <alignment horizontal="left" vertical="top" wrapText="1" indent="1"/>
    </xf>
    <xf numFmtId="168" fontId="21" fillId="2" borderId="8" xfId="0" applyNumberFormat="1" applyFont="1" applyFill="1" applyBorder="1" applyAlignment="1">
      <alignment vertical="center"/>
    </xf>
    <xf numFmtId="168" fontId="22" fillId="2" borderId="8" xfId="0" applyNumberFormat="1" applyFont="1" applyFill="1" applyBorder="1" applyAlignment="1">
      <alignment vertical="center"/>
    </xf>
    <xf numFmtId="168" fontId="23" fillId="2" borderId="8" xfId="0" applyNumberFormat="1" applyFont="1" applyFill="1" applyBorder="1" applyAlignment="1">
      <alignment vertical="center"/>
    </xf>
    <xf numFmtId="168" fontId="25" fillId="0" borderId="7" xfId="0" applyNumberFormat="1" applyFont="1" applyBorder="1" applyAlignment="1">
      <alignment vertical="center" wrapText="1"/>
    </xf>
    <xf numFmtId="171" fontId="3" fillId="0" borderId="0" xfId="4" applyNumberFormat="1" applyFont="1"/>
    <xf numFmtId="0" fontId="26" fillId="0" borderId="0" xfId="0" applyFont="1"/>
    <xf numFmtId="165" fontId="27" fillId="0" borderId="0" xfId="1" applyNumberFormat="1" applyFont="1"/>
    <xf numFmtId="0" fontId="27" fillId="0" borderId="0" xfId="0" applyFont="1"/>
    <xf numFmtId="0" fontId="29" fillId="0" borderId="0" xfId="0" applyFont="1"/>
    <xf numFmtId="14" fontId="30" fillId="0" borderId="5" xfId="0" applyNumberFormat="1" applyFont="1" applyBorder="1" applyAlignment="1">
      <alignment horizontal="center" vertical="center" wrapText="1"/>
    </xf>
    <xf numFmtId="168" fontId="30" fillId="2" borderId="6" xfId="0" applyNumberFormat="1" applyFont="1" applyFill="1" applyBorder="1" applyAlignment="1">
      <alignment vertical="center"/>
    </xf>
    <xf numFmtId="168" fontId="29" fillId="0" borderId="7" xfId="0" applyNumberFormat="1" applyFont="1" applyBorder="1" applyAlignment="1">
      <alignment vertical="center"/>
    </xf>
    <xf numFmtId="168" fontId="30" fillId="2" borderId="7" xfId="0" applyNumberFormat="1" applyFont="1" applyFill="1" applyBorder="1" applyAlignment="1">
      <alignment vertical="center"/>
    </xf>
    <xf numFmtId="168" fontId="30" fillId="2" borderId="8" xfId="0" applyNumberFormat="1" applyFont="1" applyFill="1" applyBorder="1" applyAlignment="1">
      <alignment vertical="center"/>
    </xf>
    <xf numFmtId="170" fontId="29" fillId="0" borderId="0" xfId="0" applyNumberFormat="1" applyFont="1"/>
    <xf numFmtId="14" fontId="28" fillId="0" borderId="5" xfId="0" applyNumberFormat="1" applyFont="1" applyBorder="1" applyAlignment="1">
      <alignment horizontal="center" vertical="center" wrapText="1"/>
    </xf>
    <xf numFmtId="166" fontId="27" fillId="3" borderId="6" xfId="0" applyNumberFormat="1" applyFont="1" applyFill="1" applyBorder="1" applyAlignment="1">
      <alignment horizontal="right" vertical="center"/>
    </xf>
    <xf numFmtId="168" fontId="28" fillId="2" borderId="7" xfId="0" applyNumberFormat="1" applyFont="1" applyFill="1" applyBorder="1" applyAlignment="1">
      <alignment horizontal="right" vertical="center"/>
    </xf>
    <xf numFmtId="168" fontId="27" fillId="0" borderId="7" xfId="0" applyNumberFormat="1" applyFont="1" applyBorder="1" applyAlignment="1">
      <alignment horizontal="right" vertical="center"/>
    </xf>
    <xf numFmtId="168" fontId="27" fillId="4" borderId="7" xfId="0" applyNumberFormat="1" applyFont="1" applyFill="1" applyBorder="1" applyAlignment="1">
      <alignment horizontal="right" vertical="center"/>
    </xf>
    <xf numFmtId="168" fontId="27" fillId="3" borderId="7" xfId="0" applyNumberFormat="1" applyFont="1" applyFill="1" applyBorder="1" applyAlignment="1">
      <alignment horizontal="right" vertical="center"/>
    </xf>
    <xf numFmtId="168" fontId="28" fillId="2" borderId="8" xfId="0" applyNumberFormat="1" applyFont="1" applyFill="1" applyBorder="1" applyAlignment="1">
      <alignment horizontal="right" vertical="center"/>
    </xf>
    <xf numFmtId="168" fontId="27" fillId="0" borderId="0" xfId="0" applyNumberFormat="1" applyFont="1" applyAlignment="1">
      <alignment horizontal="right" vertical="center"/>
    </xf>
    <xf numFmtId="168" fontId="27" fillId="3" borderId="6" xfId="0" applyNumberFormat="1" applyFont="1" applyFill="1" applyBorder="1" applyAlignment="1">
      <alignment horizontal="right" vertical="center"/>
    </xf>
    <xf numFmtId="168" fontId="27" fillId="5" borderId="7" xfId="0" applyNumberFormat="1" applyFont="1" applyFill="1" applyBorder="1" applyAlignment="1">
      <alignment horizontal="right" vertical="center"/>
    </xf>
    <xf numFmtId="168" fontId="28" fillId="3" borderId="7" xfId="0" applyNumberFormat="1" applyFont="1" applyFill="1" applyBorder="1" applyAlignment="1">
      <alignment horizontal="right" vertical="center"/>
    </xf>
    <xf numFmtId="168" fontId="28" fillId="0" borderId="7" xfId="0" applyNumberFormat="1" applyFont="1" applyBorder="1" applyAlignment="1">
      <alignment horizontal="right" vertical="center"/>
    </xf>
    <xf numFmtId="168" fontId="27" fillId="0" borderId="8" xfId="0" applyNumberFormat="1" applyFont="1" applyBorder="1" applyAlignment="1">
      <alignment horizontal="right" vertical="center"/>
    </xf>
    <xf numFmtId="0" fontId="31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168" fontId="40" fillId="0" borderId="7" xfId="0" applyNumberFormat="1" applyFont="1" applyBorder="1" applyAlignment="1">
      <alignment vertical="center"/>
    </xf>
    <xf numFmtId="168" fontId="33" fillId="0" borderId="7" xfId="0" applyNumberFormat="1" applyFont="1" applyBorder="1" applyAlignment="1">
      <alignment vertical="center"/>
    </xf>
    <xf numFmtId="168" fontId="34" fillId="0" borderId="7" xfId="0" applyNumberFormat="1" applyFont="1" applyBorder="1" applyAlignment="1">
      <alignment vertical="center"/>
    </xf>
    <xf numFmtId="168" fontId="35" fillId="0" borderId="7" xfId="0" applyNumberFormat="1" applyFont="1" applyBorder="1" applyAlignment="1">
      <alignment vertical="center"/>
    </xf>
    <xf numFmtId="168" fontId="36" fillId="2" borderId="7" xfId="0" applyNumberFormat="1" applyFont="1" applyFill="1" applyBorder="1" applyAlignment="1">
      <alignment vertical="center"/>
    </xf>
    <xf numFmtId="168" fontId="37" fillId="2" borderId="7" xfId="0" applyNumberFormat="1" applyFont="1" applyFill="1" applyBorder="1" applyAlignment="1">
      <alignment vertical="center"/>
    </xf>
    <xf numFmtId="168" fontId="38" fillId="2" borderId="7" xfId="0" applyNumberFormat="1" applyFont="1" applyFill="1" applyBorder="1" applyAlignment="1">
      <alignment vertical="center"/>
    </xf>
    <xf numFmtId="168" fontId="39" fillId="2" borderId="7" xfId="0" applyNumberFormat="1" applyFont="1" applyFill="1" applyBorder="1" applyAlignment="1">
      <alignment vertical="center"/>
    </xf>
    <xf numFmtId="169" fontId="34" fillId="0" borderId="0" xfId="0" applyNumberFormat="1" applyFont="1" applyAlignment="1">
      <alignment vertical="center"/>
    </xf>
    <xf numFmtId="170" fontId="41" fillId="0" borderId="0" xfId="0" applyNumberFormat="1" applyFont="1" applyAlignment="1">
      <alignment vertical="center"/>
    </xf>
    <xf numFmtId="0" fontId="42" fillId="0" borderId="20" xfId="0" applyFont="1" applyBorder="1" applyAlignment="1">
      <alignment vertical="center"/>
    </xf>
    <xf numFmtId="168" fontId="32" fillId="0" borderId="20" xfId="0" applyNumberFormat="1" applyFont="1" applyBorder="1" applyAlignment="1">
      <alignment vertical="center"/>
    </xf>
    <xf numFmtId="168" fontId="33" fillId="0" borderId="20" xfId="0" applyNumberFormat="1" applyFont="1" applyBorder="1" applyAlignment="1">
      <alignment vertical="center"/>
    </xf>
    <xf numFmtId="168" fontId="34" fillId="0" borderId="20" xfId="0" applyNumberFormat="1" applyFont="1" applyBorder="1" applyAlignment="1">
      <alignment vertical="center"/>
    </xf>
    <xf numFmtId="168" fontId="35" fillId="0" borderId="20" xfId="0" applyNumberFormat="1" applyFont="1" applyBorder="1" applyAlignment="1">
      <alignment vertical="center"/>
    </xf>
    <xf numFmtId="168" fontId="36" fillId="2" borderId="22" xfId="0" applyNumberFormat="1" applyFont="1" applyFill="1" applyBorder="1" applyAlignment="1">
      <alignment vertical="center"/>
    </xf>
    <xf numFmtId="168" fontId="37" fillId="2" borderId="22" xfId="0" applyNumberFormat="1" applyFont="1" applyFill="1" applyBorder="1" applyAlignment="1">
      <alignment vertical="center"/>
    </xf>
    <xf numFmtId="168" fontId="38" fillId="2" borderId="22" xfId="0" applyNumberFormat="1" applyFont="1" applyFill="1" applyBorder="1" applyAlignment="1">
      <alignment vertical="center"/>
    </xf>
    <xf numFmtId="168" fontId="39" fillId="2" borderId="22" xfId="0" applyNumberFormat="1" applyFont="1" applyFill="1" applyBorder="1" applyAlignment="1">
      <alignment vertical="center"/>
    </xf>
    <xf numFmtId="168" fontId="36" fillId="2" borderId="23" xfId="0" applyNumberFormat="1" applyFont="1" applyFill="1" applyBorder="1" applyAlignment="1">
      <alignment vertical="center"/>
    </xf>
    <xf numFmtId="168" fontId="37" fillId="2" borderId="23" xfId="0" applyNumberFormat="1" applyFont="1" applyFill="1" applyBorder="1" applyAlignment="1">
      <alignment vertical="center"/>
    </xf>
    <xf numFmtId="168" fontId="38" fillId="2" borderId="23" xfId="0" applyNumberFormat="1" applyFont="1" applyFill="1" applyBorder="1" applyAlignment="1">
      <alignment vertical="center"/>
    </xf>
    <xf numFmtId="168" fontId="39" fillId="2" borderId="23" xfId="0" applyNumberFormat="1" applyFont="1" applyFill="1" applyBorder="1" applyAlignment="1">
      <alignment vertical="center"/>
    </xf>
    <xf numFmtId="0" fontId="36" fillId="0" borderId="21" xfId="0" applyFont="1" applyBorder="1" applyAlignment="1">
      <alignment horizontal="center" vertical="center" wrapText="1"/>
    </xf>
    <xf numFmtId="14" fontId="36" fillId="0" borderId="21" xfId="0" applyNumberFormat="1" applyFont="1" applyBorder="1" applyAlignment="1">
      <alignment horizontal="center" vertical="center" wrapText="1"/>
    </xf>
    <xf numFmtId="0" fontId="37" fillId="0" borderId="21" xfId="0" applyFont="1" applyBorder="1" applyAlignment="1">
      <alignment horizontal="center" vertical="center" wrapText="1"/>
    </xf>
    <xf numFmtId="0" fontId="38" fillId="0" borderId="21" xfId="0" applyFont="1" applyBorder="1" applyAlignment="1">
      <alignment horizontal="center" vertical="center" wrapText="1"/>
    </xf>
    <xf numFmtId="14" fontId="38" fillId="0" borderId="21" xfId="0" applyNumberFormat="1" applyFont="1" applyBorder="1" applyAlignment="1">
      <alignment horizontal="center" vertical="center" wrapText="1"/>
    </xf>
    <xf numFmtId="14" fontId="36" fillId="0" borderId="21" xfId="0" quotePrefix="1" applyNumberFormat="1" applyFont="1" applyBorder="1" applyAlignment="1">
      <alignment horizontal="center" vertical="center" wrapText="1"/>
    </xf>
    <xf numFmtId="14" fontId="39" fillId="0" borderId="21" xfId="0" quotePrefix="1" applyNumberFormat="1" applyFont="1" applyBorder="1" applyAlignment="1">
      <alignment horizontal="center" vertical="center" wrapText="1"/>
    </xf>
    <xf numFmtId="169" fontId="26" fillId="0" borderId="0" xfId="0" applyNumberFormat="1" applyFont="1"/>
    <xf numFmtId="167" fontId="27" fillId="0" borderId="0" xfId="0" applyNumberFormat="1" applyFont="1"/>
    <xf numFmtId="0" fontId="44" fillId="8" borderId="0" xfId="0" applyFont="1" applyFill="1"/>
    <xf numFmtId="0" fontId="43" fillId="0" borderId="0" xfId="0" applyFont="1" applyAlignment="1">
      <alignment horizontal="center" shrinkToFit="1"/>
    </xf>
    <xf numFmtId="0" fontId="20" fillId="3" borderId="2" xfId="0" applyFont="1" applyFill="1" applyBorder="1" applyAlignment="1">
      <alignment horizontal="left" vertical="center" wrapText="1"/>
    </xf>
    <xf numFmtId="168" fontId="21" fillId="3" borderId="6" xfId="0" applyNumberFormat="1" applyFont="1" applyFill="1" applyBorder="1" applyAlignment="1">
      <alignment vertical="center"/>
    </xf>
    <xf numFmtId="168" fontId="22" fillId="6" borderId="6" xfId="0" applyNumberFormat="1" applyFont="1" applyFill="1" applyBorder="1" applyAlignment="1">
      <alignment vertical="center"/>
    </xf>
    <xf numFmtId="168" fontId="22" fillId="3" borderId="6" xfId="0" applyNumberFormat="1" applyFont="1" applyFill="1" applyBorder="1" applyAlignment="1">
      <alignment vertical="center"/>
    </xf>
    <xf numFmtId="168" fontId="23" fillId="6" borderId="6" xfId="0" applyNumberFormat="1" applyFont="1" applyFill="1" applyBorder="1" applyAlignment="1">
      <alignment vertical="center"/>
    </xf>
    <xf numFmtId="168" fontId="23" fillId="3" borderId="6" xfId="0" applyNumberFormat="1" applyFont="1" applyFill="1" applyBorder="1" applyAlignment="1">
      <alignment vertical="center"/>
    </xf>
    <xf numFmtId="168" fontId="30" fillId="3" borderId="6" xfId="0" applyNumberFormat="1" applyFont="1" applyFill="1" applyBorder="1" applyAlignment="1">
      <alignment vertical="center"/>
    </xf>
    <xf numFmtId="0" fontId="20" fillId="2" borderId="3" xfId="0" applyFont="1" applyFill="1" applyBorder="1" applyAlignment="1">
      <alignment horizontal="left" vertical="center" wrapText="1"/>
    </xf>
    <xf numFmtId="168" fontId="22" fillId="7" borderId="7" xfId="0" applyNumberFormat="1" applyFont="1" applyFill="1" applyBorder="1" applyAlignment="1">
      <alignment vertical="center"/>
    </xf>
    <xf numFmtId="168" fontId="23" fillId="7" borderId="7" xfId="0" applyNumberFormat="1" applyFont="1" applyFill="1" applyBorder="1" applyAlignment="1">
      <alignment vertical="center"/>
    </xf>
    <xf numFmtId="0" fontId="24" fillId="0" borderId="3" xfId="0" applyFont="1" applyBorder="1" applyAlignment="1">
      <alignment horizontal="left" vertical="center" wrapText="1"/>
    </xf>
    <xf numFmtId="0" fontId="20" fillId="3" borderId="3" xfId="0" applyFont="1" applyFill="1" applyBorder="1" applyAlignment="1">
      <alignment horizontal="left" vertical="center" wrapText="1"/>
    </xf>
    <xf numFmtId="168" fontId="21" fillId="3" borderId="7" xfId="0" applyNumberFormat="1" applyFont="1" applyFill="1" applyBorder="1" applyAlignment="1">
      <alignment vertical="center"/>
    </xf>
    <xf numFmtId="168" fontId="22" fillId="6" borderId="7" xfId="0" applyNumberFormat="1" applyFont="1" applyFill="1" applyBorder="1" applyAlignment="1">
      <alignment vertical="center"/>
    </xf>
    <xf numFmtId="168" fontId="22" fillId="3" borderId="7" xfId="0" applyNumberFormat="1" applyFont="1" applyFill="1" applyBorder="1" applyAlignment="1">
      <alignment vertical="center"/>
    </xf>
    <xf numFmtId="168" fontId="23" fillId="6" borderId="7" xfId="0" applyNumberFormat="1" applyFont="1" applyFill="1" applyBorder="1" applyAlignment="1">
      <alignment vertical="center"/>
    </xf>
    <xf numFmtId="168" fontId="23" fillId="3" borderId="7" xfId="0" applyNumberFormat="1" applyFont="1" applyFill="1" applyBorder="1" applyAlignment="1">
      <alignment vertical="center"/>
    </xf>
    <xf numFmtId="168" fontId="30" fillId="3" borderId="7" xfId="0" applyNumberFormat="1" applyFont="1" applyFill="1" applyBorder="1" applyAlignment="1">
      <alignment vertical="center"/>
    </xf>
    <xf numFmtId="168" fontId="21" fillId="0" borderId="7" xfId="0" applyNumberFormat="1" applyFont="1" applyBorder="1" applyAlignment="1">
      <alignment vertical="center"/>
    </xf>
    <xf numFmtId="168" fontId="22" fillId="0" borderId="7" xfId="0" applyNumberFormat="1" applyFont="1" applyBorder="1" applyAlignment="1">
      <alignment vertical="center"/>
    </xf>
    <xf numFmtId="168" fontId="23" fillId="0" borderId="7" xfId="0" applyNumberFormat="1" applyFont="1" applyBorder="1" applyAlignment="1">
      <alignment vertical="center"/>
    </xf>
    <xf numFmtId="168" fontId="30" fillId="0" borderId="7" xfId="0" applyNumberFormat="1" applyFont="1" applyBorder="1" applyAlignment="1">
      <alignment vertical="center"/>
    </xf>
    <xf numFmtId="0" fontId="20" fillId="2" borderId="9" xfId="0" applyFont="1" applyFill="1" applyBorder="1" applyAlignment="1">
      <alignment horizontal="left" vertical="center" wrapText="1"/>
    </xf>
    <xf numFmtId="168" fontId="21" fillId="2" borderId="10" xfId="0" applyNumberFormat="1" applyFont="1" applyFill="1" applyBorder="1" applyAlignment="1">
      <alignment vertical="center"/>
    </xf>
    <xf numFmtId="168" fontId="22" fillId="7" borderId="10" xfId="0" applyNumberFormat="1" applyFont="1" applyFill="1" applyBorder="1" applyAlignment="1">
      <alignment vertical="center"/>
    </xf>
    <xf numFmtId="168" fontId="22" fillId="2" borderId="10" xfId="0" applyNumberFormat="1" applyFont="1" applyFill="1" applyBorder="1" applyAlignment="1">
      <alignment vertical="center"/>
    </xf>
    <xf numFmtId="168" fontId="23" fillId="7" borderId="10" xfId="0" applyNumberFormat="1" applyFont="1" applyFill="1" applyBorder="1" applyAlignment="1">
      <alignment vertical="center"/>
    </xf>
    <xf numFmtId="168" fontId="23" fillId="2" borderId="10" xfId="0" applyNumberFormat="1" applyFont="1" applyFill="1" applyBorder="1" applyAlignment="1">
      <alignment vertical="center"/>
    </xf>
    <xf numFmtId="168" fontId="30" fillId="2" borderId="10" xfId="0" applyNumberFormat="1" applyFont="1" applyFill="1" applyBorder="1" applyAlignment="1">
      <alignment vertical="center"/>
    </xf>
    <xf numFmtId="0" fontId="20" fillId="3" borderId="4" xfId="0" applyFont="1" applyFill="1" applyBorder="1" applyAlignment="1">
      <alignment vertical="center" wrapText="1"/>
    </xf>
    <xf numFmtId="168" fontId="21" fillId="3" borderId="8" xfId="0" applyNumberFormat="1" applyFont="1" applyFill="1" applyBorder="1" applyAlignment="1">
      <alignment vertical="center"/>
    </xf>
    <xf numFmtId="168" fontId="22" fillId="6" borderId="8" xfId="0" applyNumberFormat="1" applyFont="1" applyFill="1" applyBorder="1" applyAlignment="1">
      <alignment vertical="center"/>
    </xf>
    <xf numFmtId="168" fontId="22" fillId="3" borderId="8" xfId="0" applyNumberFormat="1" applyFont="1" applyFill="1" applyBorder="1" applyAlignment="1">
      <alignment vertical="center"/>
    </xf>
    <xf numFmtId="168" fontId="23" fillId="6" borderId="8" xfId="0" applyNumberFormat="1" applyFont="1" applyFill="1" applyBorder="1" applyAlignment="1">
      <alignment vertical="center"/>
    </xf>
    <xf numFmtId="168" fontId="23" fillId="3" borderId="8" xfId="0" applyNumberFormat="1" applyFont="1" applyFill="1" applyBorder="1" applyAlignment="1">
      <alignment vertical="center"/>
    </xf>
    <xf numFmtId="168" fontId="30" fillId="3" borderId="8" xfId="0" applyNumberFormat="1" applyFont="1" applyFill="1" applyBorder="1" applyAlignment="1">
      <alignment vertical="center"/>
    </xf>
    <xf numFmtId="0" fontId="20" fillId="2" borderId="23" xfId="0" applyFont="1" applyFill="1" applyBorder="1" applyAlignment="1">
      <alignment horizontal="left" vertical="center" wrapText="1"/>
    </xf>
    <xf numFmtId="0" fontId="20" fillId="0" borderId="7" xfId="0" applyFont="1" applyBorder="1" applyAlignment="1">
      <alignment horizontal="left" vertical="center" wrapText="1"/>
    </xf>
    <xf numFmtId="0" fontId="24" fillId="0" borderId="7" xfId="0" applyFont="1" applyBorder="1" applyAlignment="1">
      <alignment horizontal="left" vertical="center" wrapText="1"/>
    </xf>
    <xf numFmtId="0" fontId="20" fillId="2" borderId="7" xfId="0" applyFont="1" applyFill="1" applyBorder="1" applyAlignment="1">
      <alignment horizontal="left" vertical="center" wrapText="1"/>
    </xf>
    <xf numFmtId="0" fontId="24" fillId="0" borderId="7" xfId="0" quotePrefix="1" applyFont="1" applyBorder="1" applyAlignment="1">
      <alignment horizontal="left" vertical="center" wrapText="1"/>
    </xf>
    <xf numFmtId="0" fontId="20" fillId="2" borderId="22" xfId="0" applyFont="1" applyFill="1" applyBorder="1" applyAlignment="1">
      <alignment horizontal="left" vertical="center" wrapText="1"/>
    </xf>
    <xf numFmtId="14" fontId="23" fillId="0" borderId="5" xfId="0" applyNumberFormat="1" applyFont="1" applyBorder="1" applyAlignment="1">
      <alignment horizontal="center" vertical="center" wrapText="1"/>
    </xf>
    <xf numFmtId="0" fontId="20" fillId="0" borderId="3" xfId="0" applyFont="1" applyBorder="1" applyAlignment="1">
      <alignment horizontal="left" vertical="center" wrapText="1"/>
    </xf>
    <xf numFmtId="0" fontId="24" fillId="0" borderId="3" xfId="0" quotePrefix="1" applyFont="1" applyBorder="1" applyAlignment="1">
      <alignment horizontal="left" vertical="center" wrapText="1"/>
    </xf>
    <xf numFmtId="14" fontId="45" fillId="0" borderId="21" xfId="2" quotePrefix="1" applyNumberFormat="1" applyFont="1" applyBorder="1" applyAlignment="1">
      <alignment horizontal="center" vertical="center" wrapText="1"/>
    </xf>
    <xf numFmtId="168" fontId="45" fillId="7" borderId="23" xfId="2" applyNumberFormat="1" applyFont="1" applyFill="1" applyBorder="1" applyAlignment="1">
      <alignment vertical="center"/>
    </xf>
    <xf numFmtId="168" fontId="46" fillId="0" borderId="7" xfId="2" applyNumberFormat="1" applyFont="1" applyBorder="1" applyAlignment="1">
      <alignment vertical="center"/>
    </xf>
    <xf numFmtId="168" fontId="45" fillId="7" borderId="7" xfId="2" applyNumberFormat="1" applyFont="1" applyFill="1" applyBorder="1" applyAlignment="1">
      <alignment vertical="center"/>
    </xf>
    <xf numFmtId="168" fontId="45" fillId="7" borderId="22" xfId="2" applyNumberFormat="1" applyFont="1" applyFill="1" applyBorder="1" applyAlignment="1">
      <alignment vertical="center"/>
    </xf>
    <xf numFmtId="9" fontId="47" fillId="0" borderId="0" xfId="5" applyFont="1" applyFill="1" applyBorder="1" applyAlignment="1">
      <alignment vertical="center"/>
    </xf>
    <xf numFmtId="168" fontId="48" fillId="0" borderId="20" xfId="2" applyNumberFormat="1" applyFont="1" applyBorder="1" applyAlignment="1">
      <alignment vertical="center"/>
    </xf>
    <xf numFmtId="14" fontId="49" fillId="0" borderId="5" xfId="2" applyNumberFormat="1" applyFont="1" applyBorder="1" applyAlignment="1">
      <alignment horizontal="center" vertical="center" wrapText="1"/>
    </xf>
    <xf numFmtId="168" fontId="49" fillId="7" borderId="6" xfId="2" applyNumberFormat="1" applyFont="1" applyFill="1" applyBorder="1" applyAlignment="1">
      <alignment vertical="center"/>
    </xf>
    <xf numFmtId="168" fontId="50" fillId="0" borderId="7" xfId="2" applyNumberFormat="1" applyFont="1" applyBorder="1" applyAlignment="1">
      <alignment vertical="center"/>
    </xf>
    <xf numFmtId="168" fontId="49" fillId="7" borderId="7" xfId="2" applyNumberFormat="1" applyFont="1" applyFill="1" applyBorder="1" applyAlignment="1">
      <alignment vertical="center"/>
    </xf>
    <xf numFmtId="168" fontId="50" fillId="9" borderId="7" xfId="2" applyNumberFormat="1" applyFont="1" applyFill="1" applyBorder="1" applyAlignment="1">
      <alignment vertical="center"/>
    </xf>
    <xf numFmtId="168" fontId="49" fillId="7" borderId="8" xfId="2" applyNumberFormat="1" applyFont="1" applyFill="1" applyBorder="1" applyAlignment="1">
      <alignment vertical="center"/>
    </xf>
    <xf numFmtId="170" fontId="50" fillId="0" borderId="0" xfId="2" applyNumberFormat="1" applyFont="1"/>
    <xf numFmtId="168" fontId="46" fillId="0" borderId="20" xfId="2" applyNumberFormat="1" applyFont="1" applyBorder="1" applyAlignment="1">
      <alignment vertical="center"/>
    </xf>
    <xf numFmtId="14" fontId="51" fillId="0" borderId="5" xfId="2" applyNumberFormat="1" applyFont="1" applyBorder="1" applyAlignment="1">
      <alignment horizontal="center" vertical="center" wrapText="1"/>
    </xf>
    <xf numFmtId="168" fontId="51" fillId="6" borderId="6" xfId="2" applyNumberFormat="1" applyFont="1" applyFill="1" applyBorder="1" applyAlignment="1">
      <alignment vertical="center"/>
    </xf>
    <xf numFmtId="168" fontId="51" fillId="7" borderId="7" xfId="2" applyNumberFormat="1" applyFont="1" applyFill="1" applyBorder="1" applyAlignment="1">
      <alignment vertical="center"/>
    </xf>
    <xf numFmtId="168" fontId="52" fillId="0" borderId="7" xfId="2" applyNumberFormat="1" applyFont="1" applyBorder="1" applyAlignment="1">
      <alignment vertical="center"/>
    </xf>
    <xf numFmtId="168" fontId="51" fillId="6" borderId="7" xfId="2" applyNumberFormat="1" applyFont="1" applyFill="1" applyBorder="1" applyAlignment="1">
      <alignment vertical="center"/>
    </xf>
    <xf numFmtId="168" fontId="51" fillId="0" borderId="7" xfId="2" applyNumberFormat="1" applyFont="1" applyBorder="1" applyAlignment="1">
      <alignment vertical="center"/>
    </xf>
    <xf numFmtId="168" fontId="51" fillId="7" borderId="10" xfId="2" applyNumberFormat="1" applyFont="1" applyFill="1" applyBorder="1" applyAlignment="1">
      <alignment vertical="center"/>
    </xf>
    <xf numFmtId="168" fontId="51" fillId="6" borderId="8" xfId="2" applyNumberFormat="1" applyFont="1" applyFill="1" applyBorder="1" applyAlignment="1">
      <alignment vertical="center"/>
    </xf>
    <xf numFmtId="166" fontId="52" fillId="6" borderId="6" xfId="2" applyNumberFormat="1" applyFont="1" applyFill="1" applyBorder="1" applyAlignment="1">
      <alignment horizontal="right" vertical="center"/>
    </xf>
    <xf numFmtId="168" fontId="51" fillId="7" borderId="7" xfId="2" applyNumberFormat="1" applyFont="1" applyFill="1" applyBorder="1" applyAlignment="1">
      <alignment horizontal="right" vertical="center"/>
    </xf>
    <xf numFmtId="168" fontId="52" fillId="0" borderId="7" xfId="2" applyNumberFormat="1" applyFont="1" applyBorder="1" applyAlignment="1">
      <alignment horizontal="right" vertical="center"/>
    </xf>
    <xf numFmtId="168" fontId="52" fillId="9" borderId="7" xfId="2" applyNumberFormat="1" applyFont="1" applyFill="1" applyBorder="1" applyAlignment="1">
      <alignment horizontal="right" vertical="center"/>
    </xf>
    <xf numFmtId="168" fontId="52" fillId="6" borderId="7" xfId="2" applyNumberFormat="1" applyFont="1" applyFill="1" applyBorder="1" applyAlignment="1">
      <alignment horizontal="right" vertical="center"/>
    </xf>
    <xf numFmtId="168" fontId="51" fillId="7" borderId="8" xfId="2" applyNumberFormat="1" applyFont="1" applyFill="1" applyBorder="1" applyAlignment="1">
      <alignment horizontal="right" vertical="center"/>
    </xf>
    <xf numFmtId="168" fontId="52" fillId="0" borderId="0" xfId="2" applyNumberFormat="1" applyFont="1" applyAlignment="1">
      <alignment horizontal="right" vertical="center"/>
    </xf>
    <xf numFmtId="168" fontId="52" fillId="6" borderId="6" xfId="2" applyNumberFormat="1" applyFont="1" applyFill="1" applyBorder="1" applyAlignment="1">
      <alignment horizontal="right" vertical="center"/>
    </xf>
    <xf numFmtId="168" fontId="51" fillId="6" borderId="7" xfId="2" applyNumberFormat="1" applyFont="1" applyFill="1" applyBorder="1" applyAlignment="1">
      <alignment horizontal="right" vertical="center"/>
    </xf>
    <xf numFmtId="168" fontId="51" fillId="0" borderId="7" xfId="2" applyNumberFormat="1" applyFont="1" applyBorder="1" applyAlignment="1">
      <alignment horizontal="right" vertical="center"/>
    </xf>
    <xf numFmtId="168" fontId="52" fillId="0" borderId="8" xfId="2" applyNumberFormat="1" applyFont="1" applyBorder="1" applyAlignment="1">
      <alignment horizontal="right" vertical="center"/>
    </xf>
    <xf numFmtId="0" fontId="53" fillId="0" borderId="0" xfId="0" applyFont="1" applyAlignment="1">
      <alignment vertical="center"/>
    </xf>
    <xf numFmtId="14" fontId="54" fillId="0" borderId="21" xfId="2" quotePrefix="1" applyNumberFormat="1" applyFont="1" applyBorder="1" applyAlignment="1">
      <alignment horizontal="center" vertical="center" wrapText="1"/>
    </xf>
    <xf numFmtId="168" fontId="54" fillId="7" borderId="23" xfId="2" applyNumberFormat="1" applyFont="1" applyFill="1" applyBorder="1" applyAlignment="1">
      <alignment vertical="center"/>
    </xf>
    <xf numFmtId="168" fontId="53" fillId="0" borderId="7" xfId="2" applyNumberFormat="1" applyFont="1" applyBorder="1" applyAlignment="1">
      <alignment vertical="center"/>
    </xf>
    <xf numFmtId="168" fontId="54" fillId="7" borderId="7" xfId="2" applyNumberFormat="1" applyFont="1" applyFill="1" applyBorder="1" applyAlignment="1">
      <alignment vertical="center"/>
    </xf>
    <xf numFmtId="168" fontId="54" fillId="7" borderId="22" xfId="2" applyNumberFormat="1" applyFont="1" applyFill="1" applyBorder="1" applyAlignment="1">
      <alignment vertical="center"/>
    </xf>
    <xf numFmtId="9" fontId="55" fillId="0" borderId="0" xfId="5" applyFont="1" applyFill="1" applyBorder="1" applyAlignment="1">
      <alignment vertical="center"/>
    </xf>
    <xf numFmtId="168" fontId="56" fillId="0" borderId="20" xfId="2" applyNumberFormat="1" applyFont="1" applyBorder="1" applyAlignment="1">
      <alignment vertical="center"/>
    </xf>
    <xf numFmtId="172" fontId="32" fillId="0" borderId="0" xfId="0" applyNumberFormat="1" applyFont="1" applyAlignment="1">
      <alignment vertical="center"/>
    </xf>
    <xf numFmtId="168" fontId="49" fillId="2" borderId="6" xfId="2" applyNumberFormat="1" applyFont="1" applyFill="1" applyBorder="1" applyAlignment="1">
      <alignment vertical="center"/>
    </xf>
    <xf numFmtId="0" fontId="57" fillId="0" borderId="0" xfId="0" applyFont="1" applyAlignment="1">
      <alignment horizontal="center" shrinkToFit="1"/>
    </xf>
    <xf numFmtId="14" fontId="58" fillId="0" borderId="5" xfId="2" applyNumberFormat="1" applyFont="1" applyBorder="1" applyAlignment="1">
      <alignment horizontal="center" vertical="center" wrapText="1"/>
    </xf>
    <xf numFmtId="168" fontId="58" fillId="7" borderId="6" xfId="2" applyNumberFormat="1" applyFont="1" applyFill="1" applyBorder="1" applyAlignment="1">
      <alignment vertical="center"/>
    </xf>
    <xf numFmtId="168" fontId="58" fillId="2" borderId="6" xfId="2" applyNumberFormat="1" applyFont="1" applyFill="1" applyBorder="1" applyAlignment="1">
      <alignment vertical="center"/>
    </xf>
    <xf numFmtId="168" fontId="57" fillId="0" borderId="7" xfId="2" applyNumberFormat="1" applyFont="1" applyBorder="1" applyAlignment="1">
      <alignment vertical="center"/>
    </xf>
    <xf numFmtId="168" fontId="58" fillId="7" borderId="7" xfId="2" applyNumberFormat="1" applyFont="1" applyFill="1" applyBorder="1" applyAlignment="1">
      <alignment vertical="center"/>
    </xf>
    <xf numFmtId="168" fontId="57" fillId="9" borderId="7" xfId="2" applyNumberFormat="1" applyFont="1" applyFill="1" applyBorder="1" applyAlignment="1">
      <alignment vertical="center"/>
    </xf>
    <xf numFmtId="168" fontId="58" fillId="7" borderId="8" xfId="2" applyNumberFormat="1" applyFont="1" applyFill="1" applyBorder="1" applyAlignment="1">
      <alignment vertical="center"/>
    </xf>
    <xf numFmtId="170" fontId="57" fillId="0" borderId="0" xfId="2" applyNumberFormat="1" applyFont="1"/>
    <xf numFmtId="168" fontId="59" fillId="0" borderId="20" xfId="2" applyNumberFormat="1" applyFont="1" applyBorder="1" applyAlignment="1">
      <alignment vertical="center"/>
    </xf>
    <xf numFmtId="0" fontId="57" fillId="0" borderId="0" xfId="0" applyFont="1"/>
    <xf numFmtId="0" fontId="60" fillId="0" borderId="0" xfId="0" applyFont="1"/>
    <xf numFmtId="14" fontId="61" fillId="0" borderId="5" xfId="2" applyNumberFormat="1" applyFont="1" applyBorder="1" applyAlignment="1">
      <alignment horizontal="center" vertical="center" wrapText="1"/>
    </xf>
    <xf numFmtId="168" fontId="61" fillId="6" borderId="6" xfId="2" applyNumberFormat="1" applyFont="1" applyFill="1" applyBorder="1" applyAlignment="1">
      <alignment vertical="center"/>
    </xf>
    <xf numFmtId="168" fontId="61" fillId="7" borderId="7" xfId="2" applyNumberFormat="1" applyFont="1" applyFill="1" applyBorder="1" applyAlignment="1">
      <alignment vertical="center"/>
    </xf>
    <xf numFmtId="168" fontId="60" fillId="0" borderId="7" xfId="2" applyNumberFormat="1" applyFont="1" applyBorder="1" applyAlignment="1">
      <alignment vertical="center"/>
    </xf>
    <xf numFmtId="168" fontId="61" fillId="6" borderId="7" xfId="2" applyNumberFormat="1" applyFont="1" applyFill="1" applyBorder="1" applyAlignment="1">
      <alignment vertical="center"/>
    </xf>
    <xf numFmtId="168" fontId="61" fillId="0" borderId="7" xfId="2" applyNumberFormat="1" applyFont="1" applyBorder="1" applyAlignment="1">
      <alignment vertical="center"/>
    </xf>
    <xf numFmtId="168" fontId="61" fillId="7" borderId="10" xfId="2" applyNumberFormat="1" applyFont="1" applyFill="1" applyBorder="1" applyAlignment="1">
      <alignment vertical="center"/>
    </xf>
    <xf numFmtId="168" fontId="61" fillId="6" borderId="8" xfId="2" applyNumberFormat="1" applyFont="1" applyFill="1" applyBorder="1" applyAlignment="1">
      <alignment vertical="center"/>
    </xf>
    <xf numFmtId="169" fontId="60" fillId="0" borderId="0" xfId="0" applyNumberFormat="1" applyFont="1"/>
    <xf numFmtId="165" fontId="60" fillId="0" borderId="0" xfId="1" applyNumberFormat="1" applyFont="1"/>
    <xf numFmtId="4" fontId="62" fillId="0" borderId="0" xfId="0" applyNumberFormat="1" applyFont="1"/>
    <xf numFmtId="167" fontId="60" fillId="0" borderId="0" xfId="0" applyNumberFormat="1" applyFont="1"/>
    <xf numFmtId="166" fontId="60" fillId="6" borderId="6" xfId="2" applyNumberFormat="1" applyFont="1" applyFill="1" applyBorder="1" applyAlignment="1">
      <alignment horizontal="right" vertical="center"/>
    </xf>
    <xf numFmtId="168" fontId="61" fillId="7" borderId="7" xfId="2" applyNumberFormat="1" applyFont="1" applyFill="1" applyBorder="1" applyAlignment="1">
      <alignment horizontal="right" vertical="center"/>
    </xf>
    <xf numFmtId="168" fontId="60" fillId="0" borderId="7" xfId="2" applyNumberFormat="1" applyFont="1" applyBorder="1" applyAlignment="1">
      <alignment horizontal="right" vertical="center"/>
    </xf>
    <xf numFmtId="168" fontId="60" fillId="9" borderId="7" xfId="2" applyNumberFormat="1" applyFont="1" applyFill="1" applyBorder="1" applyAlignment="1">
      <alignment horizontal="right" vertical="center"/>
    </xf>
    <xf numFmtId="168" fontId="60" fillId="6" borderId="7" xfId="2" applyNumberFormat="1" applyFont="1" applyFill="1" applyBorder="1" applyAlignment="1">
      <alignment horizontal="right" vertical="center"/>
    </xf>
    <xf numFmtId="168" fontId="61" fillId="7" borderId="8" xfId="2" applyNumberFormat="1" applyFont="1" applyFill="1" applyBorder="1" applyAlignment="1">
      <alignment horizontal="right" vertical="center"/>
    </xf>
    <xf numFmtId="168" fontId="60" fillId="0" borderId="0" xfId="2" applyNumberFormat="1" applyFont="1" applyAlignment="1">
      <alignment horizontal="right" vertical="center"/>
    </xf>
    <xf numFmtId="168" fontId="60" fillId="6" borderId="6" xfId="2" applyNumberFormat="1" applyFont="1" applyFill="1" applyBorder="1" applyAlignment="1">
      <alignment horizontal="right" vertical="center"/>
    </xf>
    <xf numFmtId="168" fontId="61" fillId="6" borderId="7" xfId="2" applyNumberFormat="1" applyFont="1" applyFill="1" applyBorder="1" applyAlignment="1">
      <alignment horizontal="right" vertical="center"/>
    </xf>
    <xf numFmtId="168" fontId="61" fillId="0" borderId="7" xfId="2" applyNumberFormat="1" applyFont="1" applyBorder="1" applyAlignment="1">
      <alignment horizontal="right" vertical="center"/>
    </xf>
    <xf numFmtId="168" fontId="60" fillId="0" borderId="8" xfId="2" applyNumberFormat="1" applyFont="1" applyBorder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vertical="center" wrapText="1"/>
    </xf>
    <xf numFmtId="0" fontId="44" fillId="8" borderId="24" xfId="0" applyFont="1" applyFill="1" applyBorder="1" applyAlignment="1">
      <alignment horizontal="left"/>
    </xf>
    <xf numFmtId="0" fontId="63" fillId="10" borderId="21" xfId="0" applyFont="1" applyFill="1" applyBorder="1" applyAlignment="1">
      <alignment horizontal="left" vertical="center" wrapText="1"/>
    </xf>
    <xf numFmtId="0" fontId="4" fillId="3" borderId="14" xfId="2" applyFont="1" applyFill="1" applyBorder="1" applyAlignment="1">
      <alignment horizontal="center" vertical="center"/>
    </xf>
    <xf numFmtId="0" fontId="4" fillId="3" borderId="15" xfId="2" applyFont="1" applyFill="1" applyBorder="1" applyAlignment="1">
      <alignment vertical="center"/>
    </xf>
    <xf numFmtId="0" fontId="5" fillId="3" borderId="15" xfId="2" applyFont="1" applyFill="1" applyBorder="1" applyAlignment="1">
      <alignment vertical="center"/>
    </xf>
    <xf numFmtId="0" fontId="4" fillId="2" borderId="17" xfId="2" applyFont="1" applyFill="1" applyBorder="1" applyAlignment="1">
      <alignment horizontal="center" vertical="center"/>
    </xf>
    <xf numFmtId="0" fontId="4" fillId="2" borderId="17" xfId="2" applyFont="1" applyFill="1" applyBorder="1" applyAlignment="1">
      <alignment vertical="center"/>
    </xf>
    <xf numFmtId="0" fontId="5" fillId="0" borderId="17" xfId="2" applyFont="1" applyBorder="1" applyAlignment="1">
      <alignment horizontal="center" vertical="center"/>
    </xf>
    <xf numFmtId="0" fontId="5" fillId="0" borderId="17" xfId="2" applyFont="1" applyBorder="1" applyAlignment="1">
      <alignment vertical="center" wrapText="1"/>
    </xf>
    <xf numFmtId="0" fontId="5" fillId="0" borderId="17" xfId="2" applyFont="1" applyBorder="1" applyAlignment="1">
      <alignment vertical="center"/>
    </xf>
    <xf numFmtId="0" fontId="5" fillId="0" borderId="17" xfId="2" applyFont="1" applyBorder="1" applyAlignment="1">
      <alignment vertical="center"/>
    </xf>
    <xf numFmtId="0" fontId="4" fillId="0" borderId="17" xfId="2" applyFont="1" applyBorder="1" applyAlignment="1">
      <alignment vertical="center"/>
    </xf>
    <xf numFmtId="0" fontId="4" fillId="2" borderId="17" xfId="2" applyFont="1" applyFill="1" applyBorder="1" applyAlignment="1">
      <alignment vertical="center" wrapText="1"/>
    </xf>
    <xf numFmtId="0" fontId="4" fillId="3" borderId="17" xfId="2" applyFont="1" applyFill="1" applyBorder="1" applyAlignment="1">
      <alignment vertical="center"/>
    </xf>
    <xf numFmtId="0" fontId="5" fillId="3" borderId="17" xfId="2" applyFont="1" applyFill="1" applyBorder="1" applyAlignment="1">
      <alignment vertical="center"/>
    </xf>
    <xf numFmtId="0" fontId="5" fillId="0" borderId="17" xfId="2" quotePrefix="1" applyFont="1" applyBorder="1" applyAlignment="1">
      <alignment vertical="center"/>
    </xf>
    <xf numFmtId="0" fontId="5" fillId="0" borderId="19" xfId="2" applyFont="1" applyBorder="1" applyAlignment="1">
      <alignment vertical="center"/>
    </xf>
    <xf numFmtId="0" fontId="5" fillId="0" borderId="19" xfId="2" quotePrefix="1" applyFont="1" applyBorder="1" applyAlignment="1">
      <alignment vertical="center"/>
    </xf>
  </cellXfs>
  <cellStyles count="6">
    <cellStyle name="Dziesiętny" xfId="4" builtinId="3"/>
    <cellStyle name="Normalny" xfId="0" builtinId="0"/>
    <cellStyle name="Normalny 2" xfId="2" xr:uid="{6B453B78-11F6-CE43-A4D6-3ECF2DB7DADF}"/>
    <cellStyle name="Normalny 3" xfId="3" xr:uid="{A89940BA-0043-F748-8C6F-508B685C29FB}"/>
    <cellStyle name="Procentowy" xfId="1" builtinId="5"/>
    <cellStyle name="Procentowy 2" xfId="5" xr:uid="{110E342A-7037-7847-A12A-0107B001B79B}"/>
  </cellStyles>
  <dxfs count="0"/>
  <tableStyles count="0" defaultTableStyle="TableStyleMedium2" defaultPivotStyle="PivotStyleLight16"/>
  <colors>
    <mruColors>
      <color rgb="FF008F00"/>
      <color rgb="FF0432FF"/>
      <color rgb="FF00FDFF"/>
      <color rgb="FFFF9300"/>
      <color rgb="FFFF2600"/>
      <color rgb="FF0096FF"/>
      <color rgb="FFFFD5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ESA/FESA%20RZIS%20miesi&#281;czny/FESA-RZIS_miesieczny_2022-12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M_2021"/>
      <sheetName val="MM_2022_SKORYG"/>
      <sheetName val="MM_2022 WK"/>
      <sheetName val="R. ZARZĄDCZA"/>
      <sheetName val="PL_16-22.qtr"/>
      <sheetName val="PL_16-22.cum"/>
      <sheetName val="A-BS_16-22"/>
      <sheetName val="P-BS_16-22"/>
      <sheetName val="CF_16-22"/>
      <sheetName val="EQ_19-22"/>
      <sheetName val="Wykres1"/>
      <sheetName val="Wykres2"/>
      <sheetName val="Wykres3"/>
      <sheetName val="Prezentacja-premiery.21Q3"/>
      <sheetName val="Prezentacja-Metryki 4Q21"/>
      <sheetName val="Prezentacja-kwartalne"/>
      <sheetName val="Wycena spolek"/>
    </sheetNames>
    <sheetDataSet>
      <sheetData sheetId="0"/>
      <sheetData sheetId="1"/>
      <sheetData sheetId="2"/>
      <sheetData sheetId="3"/>
      <sheetData sheetId="4"/>
      <sheetData sheetId="5">
        <row r="10">
          <cell r="Y10">
            <v>867556.68</v>
          </cell>
          <cell r="Z10">
            <v>1172033.8799999999</v>
          </cell>
        </row>
        <row r="11">
          <cell r="Y11">
            <v>87984.82</v>
          </cell>
          <cell r="Z11">
            <v>151236.87</v>
          </cell>
        </row>
        <row r="12">
          <cell r="Y12">
            <v>13296775.449999999</v>
          </cell>
          <cell r="Z12">
            <v>18027168.34</v>
          </cell>
        </row>
        <row r="13">
          <cell r="Y13">
            <v>8900.84</v>
          </cell>
          <cell r="Z13">
            <v>21081.040000000001</v>
          </cell>
        </row>
        <row r="14">
          <cell r="Y14">
            <v>0</v>
          </cell>
          <cell r="Z14">
            <v>0</v>
          </cell>
        </row>
        <row r="15">
          <cell r="Y15">
            <v>3761212.98</v>
          </cell>
          <cell r="Z15">
            <v>5205953.78</v>
          </cell>
        </row>
        <row r="16">
          <cell r="Y16">
            <v>270202.28000000003</v>
          </cell>
          <cell r="Z16">
            <v>385316.8</v>
          </cell>
        </row>
        <row r="17">
          <cell r="Y17">
            <v>85472.56</v>
          </cell>
          <cell r="Z17">
            <v>113052.6</v>
          </cell>
        </row>
        <row r="18">
          <cell r="Y18">
            <v>0</v>
          </cell>
          <cell r="Z18">
            <v>0</v>
          </cell>
        </row>
      </sheetData>
      <sheetData sheetId="6"/>
      <sheetData sheetId="7"/>
      <sheetData sheetId="8"/>
      <sheetData sheetId="9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Żółty">
      <a:dk1>
        <a:sysClr val="windowText" lastClr="000000"/>
      </a:dk1>
      <a:lt1>
        <a:sysClr val="window" lastClr="FFFFFF"/>
      </a:lt1>
      <a:dk2>
        <a:srgbClr val="39302A"/>
      </a:dk2>
      <a:lt2>
        <a:srgbClr val="E5DEDB"/>
      </a:lt2>
      <a:accent1>
        <a:srgbClr val="FFCA08"/>
      </a:accent1>
      <a:accent2>
        <a:srgbClr val="F8931D"/>
      </a:accent2>
      <a:accent3>
        <a:srgbClr val="CE8D3E"/>
      </a:accent3>
      <a:accent4>
        <a:srgbClr val="EC7016"/>
      </a:accent4>
      <a:accent5>
        <a:srgbClr val="E64823"/>
      </a:accent5>
      <a:accent6>
        <a:srgbClr val="9C6A6A"/>
      </a:accent6>
      <a:hlink>
        <a:srgbClr val="2998E3"/>
      </a:hlink>
      <a:folHlink>
        <a:srgbClr val="7F723D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8B5175-4C41-2146-9643-44AF2BE2CA11}">
  <sheetPr>
    <tabColor rgb="FF00B050"/>
  </sheetPr>
  <dimension ref="A1:AD55"/>
  <sheetViews>
    <sheetView showGridLines="0" zoomScale="110" zoomScaleNormal="110" workbookViewId="0">
      <pane xSplit="2" ySplit="2" topLeftCell="F31" activePane="bottomRight" state="frozen"/>
      <selection activeCell="A54" sqref="A54"/>
      <selection pane="topRight" activeCell="A54" sqref="A54"/>
      <selection pane="bottomLeft" activeCell="A54" sqref="A54"/>
      <selection pane="bottomRight" activeCell="F59" sqref="F59"/>
    </sheetView>
  </sheetViews>
  <sheetFormatPr defaultColWidth="10.875" defaultRowHeight="15" outlineLevelRow="1" outlineLevelCol="1"/>
  <cols>
    <col min="1" max="1" width="2.625" style="123" customWidth="1"/>
    <col min="2" max="2" width="56.5" style="124" customWidth="1"/>
    <col min="3" max="5" width="15" style="124" hidden="1" customWidth="1" outlineLevel="1"/>
    <col min="6" max="6" width="15" style="124" customWidth="1" collapsed="1"/>
    <col min="7" max="9" width="15" style="125" hidden="1" customWidth="1" outlineLevel="1"/>
    <col min="10" max="10" width="15" style="125" customWidth="1" collapsed="1"/>
    <col min="11" max="13" width="15" style="126" hidden="1" customWidth="1" outlineLevel="1"/>
    <col min="14" max="14" width="15" style="126" customWidth="1" collapsed="1"/>
    <col min="15" max="17" width="15" style="124" hidden="1" customWidth="1" outlineLevel="1"/>
    <col min="18" max="18" width="15" style="124" customWidth="1" collapsed="1"/>
    <col min="19" max="21" width="15" style="127" hidden="1" customWidth="1" outlineLevel="1"/>
    <col min="22" max="22" width="15" style="127" customWidth="1" collapsed="1"/>
    <col min="23" max="25" width="15" style="124" hidden="1" customWidth="1" outlineLevel="1"/>
    <col min="26" max="26" width="15" style="124" customWidth="1" collapsed="1"/>
    <col min="27" max="29" width="15" style="241" customWidth="1" outlineLevel="1"/>
    <col min="30" max="30" width="15" style="241" customWidth="1"/>
    <col min="31" max="16384" width="10.875" style="124"/>
  </cols>
  <sheetData>
    <row r="1" spans="2:30" ht="21" thickBot="1">
      <c r="B1" s="160" t="s">
        <v>249</v>
      </c>
      <c r="O1" s="126"/>
      <c r="P1" s="126"/>
      <c r="Q1" s="126"/>
      <c r="R1" s="126"/>
    </row>
    <row r="2" spans="2:30" ht="15.75" thickBot="1">
      <c r="B2" s="74" t="s">
        <v>86</v>
      </c>
      <c r="C2" s="151" t="s">
        <v>9</v>
      </c>
      <c r="D2" s="151" t="s">
        <v>8</v>
      </c>
      <c r="E2" s="152">
        <v>42643</v>
      </c>
      <c r="F2" s="151" t="s">
        <v>0</v>
      </c>
      <c r="G2" s="153" t="s">
        <v>7</v>
      </c>
      <c r="H2" s="153" t="s">
        <v>5</v>
      </c>
      <c r="I2" s="153" t="s">
        <v>4</v>
      </c>
      <c r="J2" s="153" t="s">
        <v>1</v>
      </c>
      <c r="K2" s="154" t="s">
        <v>6</v>
      </c>
      <c r="L2" s="154" t="s">
        <v>3</v>
      </c>
      <c r="M2" s="154" t="s">
        <v>2</v>
      </c>
      <c r="N2" s="155">
        <v>43465</v>
      </c>
      <c r="O2" s="156" t="s">
        <v>22</v>
      </c>
      <c r="P2" s="156" t="s">
        <v>23</v>
      </c>
      <c r="Q2" s="156" t="s">
        <v>24</v>
      </c>
      <c r="R2" s="156" t="s">
        <v>25</v>
      </c>
      <c r="S2" s="157" t="s">
        <v>27</v>
      </c>
      <c r="T2" s="157" t="s">
        <v>28</v>
      </c>
      <c r="U2" s="157" t="s">
        <v>29</v>
      </c>
      <c r="V2" s="157" t="s">
        <v>30</v>
      </c>
      <c r="W2" s="207" t="s">
        <v>31</v>
      </c>
      <c r="X2" s="207" t="s">
        <v>32</v>
      </c>
      <c r="Y2" s="207" t="s">
        <v>33</v>
      </c>
      <c r="Z2" s="207" t="s">
        <v>34</v>
      </c>
      <c r="AA2" s="242" t="s">
        <v>38</v>
      </c>
      <c r="AB2" s="242" t="s">
        <v>37</v>
      </c>
      <c r="AC2" s="242" t="s">
        <v>36</v>
      </c>
      <c r="AD2" s="242" t="s">
        <v>35</v>
      </c>
    </row>
    <row r="3" spans="2:30">
      <c r="B3" s="198" t="s">
        <v>40</v>
      </c>
      <c r="C3" s="147">
        <v>259890.39</v>
      </c>
      <c r="D3" s="147">
        <v>270581.30999999994</v>
      </c>
      <c r="E3" s="147">
        <v>296481.08000000007</v>
      </c>
      <c r="F3" s="147">
        <v>442682.04000000004</v>
      </c>
      <c r="G3" s="148"/>
      <c r="H3" s="148">
        <v>561627.6100000001</v>
      </c>
      <c r="I3" s="148">
        <v>606008.56000000006</v>
      </c>
      <c r="J3" s="148">
        <v>968770.94</v>
      </c>
      <c r="K3" s="149">
        <v>1132242.8599999999</v>
      </c>
      <c r="L3" s="149">
        <v>2152953.2100000004</v>
      </c>
      <c r="M3" s="149">
        <v>3862955.5999999996</v>
      </c>
      <c r="N3" s="149">
        <v>2650448.0700000003</v>
      </c>
      <c r="O3" s="147">
        <v>2516982.2399999998</v>
      </c>
      <c r="P3" s="147">
        <v>3860032.7800000003</v>
      </c>
      <c r="Q3" s="147">
        <v>4008812.2499999991</v>
      </c>
      <c r="R3" s="147">
        <v>3343742.1800000006</v>
      </c>
      <c r="S3" s="150">
        <v>6455935.3499999996</v>
      </c>
      <c r="T3" s="150">
        <v>8537637.9700000007</v>
      </c>
      <c r="U3" s="150">
        <v>8240549.2100000009</v>
      </c>
      <c r="V3" s="150">
        <v>4088242.709999999</v>
      </c>
      <c r="W3" s="208">
        <v>7483095.2999999998</v>
      </c>
      <c r="X3" s="208">
        <v>5468144.3900000006</v>
      </c>
      <c r="Y3" s="208">
        <v>7663011.8099999996</v>
      </c>
      <c r="Z3" s="208">
        <v>5229258.2699999996</v>
      </c>
      <c r="AA3" s="243">
        <v>5976994.2699999996</v>
      </c>
      <c r="AB3" s="243">
        <v>17925944.32</v>
      </c>
      <c r="AC3" s="243">
        <v>11822816.039999997</v>
      </c>
      <c r="AD3" s="243"/>
    </row>
    <row r="4" spans="2:30" outlineLevel="1">
      <c r="B4" s="199" t="s">
        <v>41</v>
      </c>
      <c r="C4" s="128">
        <v>0</v>
      </c>
      <c r="D4" s="128">
        <v>0</v>
      </c>
      <c r="E4" s="128">
        <v>0</v>
      </c>
      <c r="F4" s="128">
        <v>0</v>
      </c>
      <c r="G4" s="129"/>
      <c r="H4" s="129">
        <v>0</v>
      </c>
      <c r="I4" s="129">
        <v>0</v>
      </c>
      <c r="J4" s="129">
        <v>0</v>
      </c>
      <c r="K4" s="130">
        <v>0</v>
      </c>
      <c r="L4" s="130">
        <v>0</v>
      </c>
      <c r="M4" s="130">
        <v>0</v>
      </c>
      <c r="N4" s="130">
        <v>0</v>
      </c>
      <c r="O4" s="128">
        <v>0</v>
      </c>
      <c r="P4" s="128">
        <v>0</v>
      </c>
      <c r="Q4" s="128">
        <v>0</v>
      </c>
      <c r="R4" s="128">
        <v>0</v>
      </c>
      <c r="S4" s="131">
        <v>0</v>
      </c>
      <c r="T4" s="131">
        <v>0</v>
      </c>
      <c r="U4" s="131">
        <v>0</v>
      </c>
      <c r="V4" s="131">
        <v>0</v>
      </c>
      <c r="W4" s="209">
        <v>0</v>
      </c>
      <c r="X4" s="209">
        <v>0</v>
      </c>
      <c r="Y4" s="209">
        <v>0</v>
      </c>
      <c r="Z4" s="209"/>
      <c r="AA4" s="244">
        <v>0</v>
      </c>
      <c r="AB4" s="244">
        <v>0</v>
      </c>
      <c r="AC4" s="244">
        <v>0</v>
      </c>
      <c r="AD4" s="244"/>
    </row>
    <row r="5" spans="2:30">
      <c r="B5" s="200" t="s">
        <v>42</v>
      </c>
      <c r="C5" s="128">
        <v>235897.72</v>
      </c>
      <c r="D5" s="128">
        <v>272661.34999999998</v>
      </c>
      <c r="E5" s="128">
        <v>223682.26999999996</v>
      </c>
      <c r="F5" s="128">
        <v>309870.02</v>
      </c>
      <c r="G5" s="129"/>
      <c r="H5" s="129">
        <v>152240.4</v>
      </c>
      <c r="I5" s="129">
        <v>121349.81</v>
      </c>
      <c r="J5" s="129">
        <v>738798.58000000007</v>
      </c>
      <c r="K5" s="130">
        <v>1001101.7</v>
      </c>
      <c r="L5" s="130">
        <v>1334517.32</v>
      </c>
      <c r="M5" s="130">
        <v>2225812.1700000004</v>
      </c>
      <c r="N5" s="130">
        <v>2269557.5499999998</v>
      </c>
      <c r="O5" s="128">
        <v>1954810.65</v>
      </c>
      <c r="P5" s="128">
        <v>3477577.2100000004</v>
      </c>
      <c r="Q5" s="128">
        <v>3855023.5799999991</v>
      </c>
      <c r="R5" s="128">
        <v>2339828.1400000006</v>
      </c>
      <c r="S5" s="131">
        <v>5870827.8099999996</v>
      </c>
      <c r="T5" s="131">
        <v>7912225.54</v>
      </c>
      <c r="U5" s="131">
        <v>7277036.5600000005</v>
      </c>
      <c r="V5" s="131">
        <v>4121458.2899999991</v>
      </c>
      <c r="W5" s="209">
        <v>6756229.7000000002</v>
      </c>
      <c r="X5" s="209">
        <v>4968566.9300000006</v>
      </c>
      <c r="Y5" s="209">
        <v>6720225.4399999995</v>
      </c>
      <c r="Z5" s="209">
        <v>4596747.25</v>
      </c>
      <c r="AA5" s="244">
        <v>4736204.29</v>
      </c>
      <c r="AB5" s="244">
        <v>16713878.859999999</v>
      </c>
      <c r="AC5" s="244">
        <v>9804989.4399999976</v>
      </c>
      <c r="AD5" s="244"/>
    </row>
    <row r="6" spans="2:30" ht="25.5">
      <c r="B6" s="200" t="s">
        <v>43</v>
      </c>
      <c r="C6" s="128">
        <v>23992.67</v>
      </c>
      <c r="D6" s="128">
        <v>-2080.0399999999972</v>
      </c>
      <c r="E6" s="128">
        <v>72798.81</v>
      </c>
      <c r="F6" s="128">
        <v>132812.01999999999</v>
      </c>
      <c r="G6" s="129"/>
      <c r="H6" s="129">
        <v>409387.20999999996</v>
      </c>
      <c r="I6" s="129">
        <v>484658.75</v>
      </c>
      <c r="J6" s="129">
        <v>229972.3600000001</v>
      </c>
      <c r="K6" s="130">
        <v>131141.16</v>
      </c>
      <c r="L6" s="130">
        <v>818435.89</v>
      </c>
      <c r="M6" s="130">
        <v>1637143.43</v>
      </c>
      <c r="N6" s="130">
        <v>380890.52</v>
      </c>
      <c r="O6" s="128">
        <v>562171.59</v>
      </c>
      <c r="P6" s="128">
        <v>382455.57000000007</v>
      </c>
      <c r="Q6" s="128">
        <v>153788.67000000004</v>
      </c>
      <c r="R6" s="128">
        <v>1003914.04</v>
      </c>
      <c r="S6" s="131">
        <v>585107.54</v>
      </c>
      <c r="T6" s="131">
        <v>625412.42999999993</v>
      </c>
      <c r="U6" s="131">
        <v>963512.65000000014</v>
      </c>
      <c r="V6" s="131">
        <v>-33215.580000000075</v>
      </c>
      <c r="W6" s="209">
        <v>726865.6</v>
      </c>
      <c r="X6" s="209">
        <v>499577.46000000008</v>
      </c>
      <c r="Y6" s="209">
        <v>942786.37000000011</v>
      </c>
      <c r="Z6" s="209">
        <v>632511.02</v>
      </c>
      <c r="AA6" s="244">
        <v>1240789.98</v>
      </c>
      <c r="AB6" s="244">
        <v>1212065.46</v>
      </c>
      <c r="AC6" s="244">
        <v>2017826.6</v>
      </c>
      <c r="AD6" s="244"/>
    </row>
    <row r="7" spans="2:30" outlineLevel="1">
      <c r="B7" s="200" t="s">
        <v>44</v>
      </c>
      <c r="C7" s="128">
        <v>0</v>
      </c>
      <c r="D7" s="128">
        <v>0</v>
      </c>
      <c r="E7" s="128">
        <v>0</v>
      </c>
      <c r="F7" s="128">
        <v>0</v>
      </c>
      <c r="G7" s="129"/>
      <c r="H7" s="129">
        <v>0</v>
      </c>
      <c r="I7" s="129">
        <v>0</v>
      </c>
      <c r="J7" s="129">
        <v>0</v>
      </c>
      <c r="K7" s="130">
        <v>0</v>
      </c>
      <c r="L7" s="130">
        <v>0</v>
      </c>
      <c r="M7" s="130">
        <v>0</v>
      </c>
      <c r="N7" s="130">
        <v>0</v>
      </c>
      <c r="O7" s="128">
        <v>0</v>
      </c>
      <c r="P7" s="128">
        <v>0</v>
      </c>
      <c r="Q7" s="128">
        <v>0</v>
      </c>
      <c r="R7" s="128">
        <v>0</v>
      </c>
      <c r="S7" s="131">
        <v>0</v>
      </c>
      <c r="T7" s="131">
        <v>0</v>
      </c>
      <c r="U7" s="131">
        <v>0</v>
      </c>
      <c r="V7" s="131">
        <v>0</v>
      </c>
      <c r="W7" s="209">
        <v>0</v>
      </c>
      <c r="X7" s="209">
        <v>0</v>
      </c>
      <c r="Y7" s="209">
        <v>0</v>
      </c>
      <c r="Z7" s="209"/>
      <c r="AA7" s="244">
        <v>0</v>
      </c>
      <c r="AB7" s="244">
        <v>0</v>
      </c>
      <c r="AC7" s="244">
        <v>0</v>
      </c>
      <c r="AD7" s="244"/>
    </row>
    <row r="8" spans="2:30" outlineLevel="1">
      <c r="B8" s="200" t="s">
        <v>45</v>
      </c>
      <c r="C8" s="128">
        <v>0</v>
      </c>
      <c r="D8" s="128">
        <v>0</v>
      </c>
      <c r="E8" s="128">
        <v>0</v>
      </c>
      <c r="F8" s="128">
        <v>0</v>
      </c>
      <c r="G8" s="129"/>
      <c r="H8" s="129">
        <v>0</v>
      </c>
      <c r="I8" s="129">
        <v>0</v>
      </c>
      <c r="J8" s="129">
        <v>0</v>
      </c>
      <c r="K8" s="130">
        <v>0</v>
      </c>
      <c r="L8" s="130">
        <v>0</v>
      </c>
      <c r="M8" s="130">
        <v>0</v>
      </c>
      <c r="N8" s="130">
        <v>0</v>
      </c>
      <c r="O8" s="128">
        <v>0</v>
      </c>
      <c r="P8" s="128">
        <v>0</v>
      </c>
      <c r="Q8" s="128">
        <v>0</v>
      </c>
      <c r="R8" s="128">
        <v>0</v>
      </c>
      <c r="S8" s="131">
        <v>0</v>
      </c>
      <c r="T8" s="131">
        <v>0</v>
      </c>
      <c r="U8" s="131">
        <v>0</v>
      </c>
      <c r="V8" s="131">
        <v>0</v>
      </c>
      <c r="W8" s="209">
        <v>0</v>
      </c>
      <c r="X8" s="209">
        <v>0</v>
      </c>
      <c r="Y8" s="209">
        <v>0</v>
      </c>
      <c r="Z8" s="209"/>
      <c r="AA8" s="244">
        <v>0</v>
      </c>
      <c r="AB8" s="244">
        <v>0</v>
      </c>
      <c r="AC8" s="244">
        <v>0</v>
      </c>
      <c r="AD8" s="244"/>
    </row>
    <row r="9" spans="2:30">
      <c r="B9" s="201" t="s">
        <v>46</v>
      </c>
      <c r="C9" s="132">
        <v>486193.65</v>
      </c>
      <c r="D9" s="132">
        <v>513858.64</v>
      </c>
      <c r="E9" s="132">
        <v>398708.19999999995</v>
      </c>
      <c r="F9" s="132">
        <v>794631.26999999979</v>
      </c>
      <c r="G9" s="133"/>
      <c r="H9" s="133">
        <v>905895.04</v>
      </c>
      <c r="I9" s="133">
        <v>848110.95000000019</v>
      </c>
      <c r="J9" s="133">
        <v>870545.35999999987</v>
      </c>
      <c r="K9" s="134">
        <v>840879.27999999991</v>
      </c>
      <c r="L9" s="134">
        <v>1569154.7400000002</v>
      </c>
      <c r="M9" s="134">
        <v>2470074.48</v>
      </c>
      <c r="N9" s="134">
        <v>1905835.6400000006</v>
      </c>
      <c r="O9" s="132">
        <v>1571175.6799999997</v>
      </c>
      <c r="P9" s="132">
        <v>2510945.4900000002</v>
      </c>
      <c r="Q9" s="132">
        <v>2834519.68</v>
      </c>
      <c r="R9" s="132">
        <v>3908645.7800000003</v>
      </c>
      <c r="S9" s="135">
        <v>2265266.5299999998</v>
      </c>
      <c r="T9" s="135">
        <v>6355153.54</v>
      </c>
      <c r="U9" s="135">
        <v>6783803.9800000004</v>
      </c>
      <c r="V9" s="135">
        <v>4402264.3500000015</v>
      </c>
      <c r="W9" s="210">
        <v>5114812.7399999993</v>
      </c>
      <c r="X9" s="210">
        <v>7231659.3999999985</v>
      </c>
      <c r="Y9" s="210">
        <v>6031633.4699999988</v>
      </c>
      <c r="Z9" s="210">
        <f t="shared" ref="Z9" si="0">SUM(Z10:Z18)</f>
        <v>6697737.7000000002</v>
      </c>
      <c r="AA9" s="245">
        <v>6149069.6299999999</v>
      </c>
      <c r="AB9" s="245">
        <v>11217330.799999999</v>
      </c>
      <c r="AC9" s="245">
        <v>9548850.8300000001</v>
      </c>
      <c r="AD9" s="245"/>
    </row>
    <row r="10" spans="2:30">
      <c r="B10" s="200" t="s">
        <v>47</v>
      </c>
      <c r="C10" s="128">
        <v>43491.71</v>
      </c>
      <c r="D10" s="128">
        <v>45260.939999999995</v>
      </c>
      <c r="E10" s="128">
        <v>49172.300000000017</v>
      </c>
      <c r="F10" s="128">
        <v>50020.049999999988</v>
      </c>
      <c r="G10" s="129"/>
      <c r="H10" s="129">
        <v>53319.43</v>
      </c>
      <c r="I10" s="129">
        <v>57117.7</v>
      </c>
      <c r="J10" s="129">
        <v>54026.25</v>
      </c>
      <c r="K10" s="130">
        <v>57820.3</v>
      </c>
      <c r="L10" s="130">
        <v>55774.989999999991</v>
      </c>
      <c r="M10" s="130">
        <v>53076.42</v>
      </c>
      <c r="N10" s="130">
        <v>81726.06</v>
      </c>
      <c r="O10" s="128">
        <v>58653.74</v>
      </c>
      <c r="P10" s="128">
        <v>339827.41000000003</v>
      </c>
      <c r="Q10" s="128">
        <v>283785.28999999992</v>
      </c>
      <c r="R10" s="128">
        <v>284244.65000000002</v>
      </c>
      <c r="S10" s="131">
        <v>279786.12</v>
      </c>
      <c r="T10" s="131">
        <v>278002.27</v>
      </c>
      <c r="U10" s="131">
        <v>281623.06999999995</v>
      </c>
      <c r="V10" s="131">
        <v>274180.28000000003</v>
      </c>
      <c r="W10" s="209">
        <v>275534.13</v>
      </c>
      <c r="X10" s="209">
        <v>302611.49</v>
      </c>
      <c r="Y10" s="209">
        <v>289411.06000000006</v>
      </c>
      <c r="Z10" s="209">
        <f>'[1]PL_16-22.cum'!Z10-'[1]PL_16-22.cum'!Y10</f>
        <v>304477.19999999984</v>
      </c>
      <c r="AA10" s="244">
        <v>301734.96000000002</v>
      </c>
      <c r="AB10" s="244">
        <v>93823.169999999984</v>
      </c>
      <c r="AC10" s="244">
        <v>78783.219999999972</v>
      </c>
      <c r="AD10" s="244"/>
    </row>
    <row r="11" spans="2:30">
      <c r="B11" s="200" t="s">
        <v>48</v>
      </c>
      <c r="C11" s="128">
        <v>11707.98</v>
      </c>
      <c r="D11" s="128">
        <v>12070.46</v>
      </c>
      <c r="E11" s="128">
        <v>7139.6700000000019</v>
      </c>
      <c r="F11" s="128">
        <v>8456.9599999999991</v>
      </c>
      <c r="G11" s="129"/>
      <c r="H11" s="129">
        <v>33534.520000000004</v>
      </c>
      <c r="I11" s="129">
        <v>8392.9599999999919</v>
      </c>
      <c r="J11" s="129">
        <v>23764.89</v>
      </c>
      <c r="K11" s="130">
        <v>11775.26</v>
      </c>
      <c r="L11" s="130">
        <v>47188.119999999995</v>
      </c>
      <c r="M11" s="130">
        <v>61564.959999999999</v>
      </c>
      <c r="N11" s="130">
        <v>39965.800000000017</v>
      </c>
      <c r="O11" s="128">
        <v>32503.98</v>
      </c>
      <c r="P11" s="128">
        <v>42038.75</v>
      </c>
      <c r="Q11" s="128">
        <v>28315.67</v>
      </c>
      <c r="R11" s="128">
        <v>37610.28</v>
      </c>
      <c r="S11" s="131">
        <v>23726.14</v>
      </c>
      <c r="T11" s="131">
        <v>24037.190000000002</v>
      </c>
      <c r="U11" s="131">
        <v>25937.050000000003</v>
      </c>
      <c r="V11" s="131">
        <v>34950.589999999997</v>
      </c>
      <c r="W11" s="209">
        <v>29672.85</v>
      </c>
      <c r="X11" s="209">
        <v>13036.150000000001</v>
      </c>
      <c r="Y11" s="209">
        <v>45275.820000000007</v>
      </c>
      <c r="Z11" s="209">
        <f>'[1]PL_16-22.cum'!Z11-'[1]PL_16-22.cum'!Y11</f>
        <v>63252.049999999988</v>
      </c>
      <c r="AA11" s="244">
        <v>19770.63</v>
      </c>
      <c r="AB11" s="244">
        <v>46970.44</v>
      </c>
      <c r="AC11" s="244">
        <v>55276.259999999995</v>
      </c>
      <c r="AD11" s="244"/>
    </row>
    <row r="12" spans="2:30">
      <c r="B12" s="200" t="s">
        <v>49</v>
      </c>
      <c r="C12" s="128">
        <v>108350.03</v>
      </c>
      <c r="D12" s="128">
        <v>74795.48000000001</v>
      </c>
      <c r="E12" s="128">
        <v>149420.95000000001</v>
      </c>
      <c r="F12" s="128">
        <v>249464.86999999994</v>
      </c>
      <c r="G12" s="129"/>
      <c r="H12" s="129">
        <v>305825</v>
      </c>
      <c r="I12" s="129">
        <v>115238.42000000004</v>
      </c>
      <c r="J12" s="129">
        <v>168648.30999999994</v>
      </c>
      <c r="K12" s="130">
        <v>256900.83</v>
      </c>
      <c r="L12" s="130">
        <v>781982.54</v>
      </c>
      <c r="M12" s="130">
        <v>1537760.1999999997</v>
      </c>
      <c r="N12" s="130">
        <v>613106.79</v>
      </c>
      <c r="O12" s="128">
        <v>788037.27</v>
      </c>
      <c r="P12" s="128">
        <v>1232817</v>
      </c>
      <c r="Q12" s="128">
        <v>1736078.58</v>
      </c>
      <c r="R12" s="128">
        <v>2629490.0100000002</v>
      </c>
      <c r="S12" s="131">
        <v>1277213.95</v>
      </c>
      <c r="T12" s="131">
        <v>5343620.8599999994</v>
      </c>
      <c r="U12" s="131">
        <v>5046522.46</v>
      </c>
      <c r="V12" s="131">
        <v>3113365.8600000013</v>
      </c>
      <c r="W12" s="209">
        <v>3975812.3</v>
      </c>
      <c r="X12" s="209">
        <v>5304804.1499999994</v>
      </c>
      <c r="Y12" s="209">
        <v>4016159</v>
      </c>
      <c r="Z12" s="209">
        <f>'[1]PL_16-22.cum'!Z12-'[1]PL_16-22.cum'!Y12</f>
        <v>4730392.8900000006</v>
      </c>
      <c r="AA12" s="244">
        <v>4433978.82</v>
      </c>
      <c r="AB12" s="244">
        <v>9627222.1799999997</v>
      </c>
      <c r="AC12" s="244">
        <v>7013360.8200000003</v>
      </c>
      <c r="AD12" s="244"/>
    </row>
    <row r="13" spans="2:30">
      <c r="B13" s="200" t="s">
        <v>50</v>
      </c>
      <c r="C13" s="128">
        <v>724</v>
      </c>
      <c r="D13" s="128">
        <v>40</v>
      </c>
      <c r="E13" s="128">
        <v>350</v>
      </c>
      <c r="F13" s="128">
        <v>6964</v>
      </c>
      <c r="G13" s="129"/>
      <c r="H13" s="129">
        <v>6609</v>
      </c>
      <c r="I13" s="129">
        <v>644.38999999999942</v>
      </c>
      <c r="J13" s="129">
        <v>-606.38999999999942</v>
      </c>
      <c r="K13" s="130">
        <v>129.33000000000001</v>
      </c>
      <c r="L13" s="130">
        <v>75</v>
      </c>
      <c r="M13" s="130">
        <v>7446</v>
      </c>
      <c r="N13" s="130">
        <v>6551.1</v>
      </c>
      <c r="O13" s="128">
        <v>8000</v>
      </c>
      <c r="P13" s="128">
        <v>10387.5</v>
      </c>
      <c r="Q13" s="128">
        <v>0</v>
      </c>
      <c r="R13" s="128">
        <v>6968.9000000000015</v>
      </c>
      <c r="S13" s="131">
        <v>9022</v>
      </c>
      <c r="T13" s="131">
        <v>51.430000000000291</v>
      </c>
      <c r="U13" s="131">
        <v>254.19000000000051</v>
      </c>
      <c r="V13" s="131">
        <v>6738</v>
      </c>
      <c r="W13" s="209">
        <v>41</v>
      </c>
      <c r="X13" s="209">
        <v>76</v>
      </c>
      <c r="Y13" s="209">
        <v>8783.84</v>
      </c>
      <c r="Z13" s="209">
        <f>'[1]PL_16-22.cum'!Z13-'[1]PL_16-22.cum'!Y13</f>
        <v>12180.2</v>
      </c>
      <c r="AA13" s="244">
        <v>10767.49</v>
      </c>
      <c r="AB13" s="244">
        <v>5814.1999999999989</v>
      </c>
      <c r="AC13" s="244">
        <v>7063</v>
      </c>
      <c r="AD13" s="244"/>
    </row>
    <row r="14" spans="2:30" outlineLevel="1">
      <c r="B14" s="202" t="s">
        <v>51</v>
      </c>
      <c r="C14" s="128">
        <v>0</v>
      </c>
      <c r="D14" s="128">
        <v>0</v>
      </c>
      <c r="E14" s="128">
        <v>0</v>
      </c>
      <c r="F14" s="128">
        <v>0</v>
      </c>
      <c r="G14" s="129"/>
      <c r="H14" s="129">
        <v>0</v>
      </c>
      <c r="I14" s="129">
        <v>0</v>
      </c>
      <c r="J14" s="129">
        <v>0</v>
      </c>
      <c r="K14" s="130">
        <v>0</v>
      </c>
      <c r="L14" s="130">
        <v>0</v>
      </c>
      <c r="M14" s="130">
        <v>0</v>
      </c>
      <c r="N14" s="130">
        <v>0</v>
      </c>
      <c r="O14" s="128">
        <v>0</v>
      </c>
      <c r="P14" s="128">
        <v>0</v>
      </c>
      <c r="Q14" s="128">
        <v>0</v>
      </c>
      <c r="R14" s="128">
        <v>0</v>
      </c>
      <c r="S14" s="131">
        <v>0</v>
      </c>
      <c r="T14" s="131">
        <v>0</v>
      </c>
      <c r="U14" s="131">
        <v>0</v>
      </c>
      <c r="V14" s="131">
        <v>0</v>
      </c>
      <c r="W14" s="209">
        <v>0</v>
      </c>
      <c r="X14" s="209">
        <v>0</v>
      </c>
      <c r="Y14" s="209">
        <v>0</v>
      </c>
      <c r="Z14" s="209">
        <f>'[1]PL_16-22.cum'!Z14-'[1]PL_16-22.cum'!Y14</f>
        <v>0</v>
      </c>
      <c r="AA14" s="244">
        <v>0</v>
      </c>
      <c r="AB14" s="244">
        <v>0</v>
      </c>
      <c r="AC14" s="244">
        <v>0</v>
      </c>
      <c r="AD14" s="244"/>
    </row>
    <row r="15" spans="2:30">
      <c r="B15" s="200" t="s">
        <v>52</v>
      </c>
      <c r="C15" s="128">
        <v>211445.2</v>
      </c>
      <c r="D15" s="128">
        <v>196122.58000000002</v>
      </c>
      <c r="E15" s="128">
        <v>194416</v>
      </c>
      <c r="F15" s="128">
        <v>216031.56999999995</v>
      </c>
      <c r="G15" s="129"/>
      <c r="H15" s="129">
        <v>381552.59000000008</v>
      </c>
      <c r="I15" s="129">
        <v>395147.15999999992</v>
      </c>
      <c r="J15" s="129">
        <v>398343.63</v>
      </c>
      <c r="K15" s="130">
        <v>409128.25</v>
      </c>
      <c r="L15" s="130">
        <v>474197.01</v>
      </c>
      <c r="M15" s="130">
        <v>475562.03</v>
      </c>
      <c r="N15" s="130">
        <v>647856.56000000006</v>
      </c>
      <c r="O15" s="128">
        <v>530703.37</v>
      </c>
      <c r="P15" s="128">
        <v>601352.82999999996</v>
      </c>
      <c r="Q15" s="128">
        <v>593726.63000000012</v>
      </c>
      <c r="R15" s="128">
        <v>759201.14999999991</v>
      </c>
      <c r="S15" s="131">
        <v>577977.37</v>
      </c>
      <c r="T15" s="131">
        <v>606610.24000000011</v>
      </c>
      <c r="U15" s="131">
        <v>1335412.18</v>
      </c>
      <c r="V15" s="131">
        <v>856584.02</v>
      </c>
      <c r="W15" s="209">
        <v>750413.31</v>
      </c>
      <c r="X15" s="209">
        <v>1526143.35</v>
      </c>
      <c r="Y15" s="209">
        <v>1484656.3199999998</v>
      </c>
      <c r="Z15" s="209">
        <f>'[1]PL_16-22.cum'!Z15-'[1]PL_16-22.cum'!Y15</f>
        <v>1444740.8000000003</v>
      </c>
      <c r="AA15" s="244">
        <v>1163176.28</v>
      </c>
      <c r="AB15" s="244">
        <v>1157003.9600000002</v>
      </c>
      <c r="AC15" s="244">
        <v>2068214.04</v>
      </c>
      <c r="AD15" s="244"/>
    </row>
    <row r="16" spans="2:30">
      <c r="B16" s="200" t="s">
        <v>53</v>
      </c>
      <c r="C16" s="128">
        <v>4630.93</v>
      </c>
      <c r="D16" s="128">
        <v>6701.7099999999991</v>
      </c>
      <c r="E16" s="128">
        <v>6502.7099999999991</v>
      </c>
      <c r="F16" s="128">
        <v>11997.080000000002</v>
      </c>
      <c r="G16" s="129"/>
      <c r="H16" s="129">
        <v>26725.57</v>
      </c>
      <c r="I16" s="129">
        <v>39258.03</v>
      </c>
      <c r="J16" s="129">
        <v>62641.509999999995</v>
      </c>
      <c r="K16" s="130">
        <v>33751.07</v>
      </c>
      <c r="L16" s="130">
        <v>59273.96</v>
      </c>
      <c r="M16" s="130">
        <v>60292.75</v>
      </c>
      <c r="N16" s="130">
        <v>62319.640000000014</v>
      </c>
      <c r="O16" s="128">
        <v>80942.17</v>
      </c>
      <c r="P16" s="128">
        <v>52836.060000000012</v>
      </c>
      <c r="Q16" s="128">
        <v>40064.389999999985</v>
      </c>
      <c r="R16" s="128">
        <v>66856.38</v>
      </c>
      <c r="S16" s="131">
        <v>67305.38</v>
      </c>
      <c r="T16" s="131">
        <v>63566.899999999994</v>
      </c>
      <c r="U16" s="131">
        <v>85638.78</v>
      </c>
      <c r="V16" s="131">
        <v>62497.039999999979</v>
      </c>
      <c r="W16" s="209">
        <v>77742.14</v>
      </c>
      <c r="X16" s="209">
        <v>78301.33</v>
      </c>
      <c r="Y16" s="209">
        <v>114158.81000000003</v>
      </c>
      <c r="Z16" s="209">
        <f>'[1]PL_16-22.cum'!Z16-'[1]PL_16-22.cum'!Y16</f>
        <v>115114.51999999996</v>
      </c>
      <c r="AA16" s="244">
        <v>152679.85</v>
      </c>
      <c r="AB16" s="244">
        <v>161277.91</v>
      </c>
      <c r="AC16" s="244">
        <v>188617.39</v>
      </c>
      <c r="AD16" s="244"/>
    </row>
    <row r="17" spans="2:30">
      <c r="B17" s="200" t="s">
        <v>54</v>
      </c>
      <c r="C17" s="128">
        <v>105843.8</v>
      </c>
      <c r="D17" s="128">
        <v>178867.47000000003</v>
      </c>
      <c r="E17" s="128">
        <v>-8293.429999999993</v>
      </c>
      <c r="F17" s="128">
        <v>251696.73999999993</v>
      </c>
      <c r="G17" s="129"/>
      <c r="H17" s="129">
        <v>98328.930000000051</v>
      </c>
      <c r="I17" s="129">
        <v>232312.29000000004</v>
      </c>
      <c r="J17" s="129">
        <v>163727.15999999992</v>
      </c>
      <c r="K17" s="130">
        <v>71374.240000000005</v>
      </c>
      <c r="L17" s="130">
        <v>150663.12</v>
      </c>
      <c r="M17" s="130">
        <v>274372.12</v>
      </c>
      <c r="N17" s="130">
        <v>454309.69000000006</v>
      </c>
      <c r="O17" s="128">
        <v>72335.149999999994</v>
      </c>
      <c r="P17" s="128">
        <v>231685.94000000003</v>
      </c>
      <c r="Q17" s="128">
        <v>152549.12</v>
      </c>
      <c r="R17" s="128">
        <v>124274.40999999997</v>
      </c>
      <c r="S17" s="131">
        <v>30235.57</v>
      </c>
      <c r="T17" s="131">
        <v>39264.65</v>
      </c>
      <c r="U17" s="131">
        <v>8416.25</v>
      </c>
      <c r="V17" s="131">
        <v>53948.56</v>
      </c>
      <c r="W17" s="209">
        <v>5597.01</v>
      </c>
      <c r="X17" s="209">
        <v>6686.93</v>
      </c>
      <c r="Y17" s="209">
        <v>73188.62</v>
      </c>
      <c r="Z17" s="209">
        <f>'[1]PL_16-22.cum'!Z17-'[1]PL_16-22.cum'!Y17</f>
        <v>27580.040000000008</v>
      </c>
      <c r="AA17" s="244">
        <v>66961.600000000006</v>
      </c>
      <c r="AB17" s="244">
        <v>125218.94</v>
      </c>
      <c r="AC17" s="244">
        <v>137536.1</v>
      </c>
      <c r="AD17" s="244"/>
    </row>
    <row r="18" spans="2:30">
      <c r="B18" s="200" t="s">
        <v>55</v>
      </c>
      <c r="C18" s="128">
        <v>0</v>
      </c>
      <c r="D18" s="128">
        <v>0</v>
      </c>
      <c r="E18" s="128">
        <v>0</v>
      </c>
      <c r="F18" s="128">
        <v>0</v>
      </c>
      <c r="G18" s="129"/>
      <c r="H18" s="129">
        <v>0</v>
      </c>
      <c r="I18" s="129">
        <v>0</v>
      </c>
      <c r="J18" s="129">
        <v>0</v>
      </c>
      <c r="K18" s="130">
        <v>0</v>
      </c>
      <c r="L18" s="130">
        <v>0</v>
      </c>
      <c r="M18" s="130">
        <v>0</v>
      </c>
      <c r="N18" s="130">
        <v>0</v>
      </c>
      <c r="O18" s="128">
        <v>0</v>
      </c>
      <c r="P18" s="128">
        <v>0</v>
      </c>
      <c r="Q18" s="128">
        <v>0</v>
      </c>
      <c r="R18" s="128">
        <v>0</v>
      </c>
      <c r="S18" s="131">
        <v>0</v>
      </c>
      <c r="T18" s="131">
        <v>0</v>
      </c>
      <c r="U18" s="131">
        <v>0</v>
      </c>
      <c r="V18" s="131">
        <v>0</v>
      </c>
      <c r="W18" s="209">
        <v>0</v>
      </c>
      <c r="X18" s="209">
        <v>0</v>
      </c>
      <c r="Y18" s="209">
        <v>0</v>
      </c>
      <c r="Z18" s="209">
        <f>'[1]PL_16-22.cum'!Z18-'[1]PL_16-22.cum'!Y18</f>
        <v>0</v>
      </c>
      <c r="AA18" s="244">
        <v>0</v>
      </c>
      <c r="AB18" s="244">
        <v>0</v>
      </c>
      <c r="AC18" s="244">
        <v>0</v>
      </c>
      <c r="AD18" s="244"/>
    </row>
    <row r="19" spans="2:30">
      <c r="B19" s="201" t="s">
        <v>56</v>
      </c>
      <c r="C19" s="132">
        <v>-226303.26</v>
      </c>
      <c r="D19" s="132">
        <v>-243277.33000000007</v>
      </c>
      <c r="E19" s="132">
        <v>-102227.11999999988</v>
      </c>
      <c r="F19" s="132">
        <v>-351949.22999999975</v>
      </c>
      <c r="G19" s="133"/>
      <c r="H19" s="133">
        <v>-344267.42999999993</v>
      </c>
      <c r="I19" s="133">
        <v>-242102.39000000013</v>
      </c>
      <c r="J19" s="133">
        <v>98225.580000000075</v>
      </c>
      <c r="K19" s="134">
        <v>291363.57999999996</v>
      </c>
      <c r="L19" s="134">
        <v>583798.47000000032</v>
      </c>
      <c r="M19" s="134">
        <v>1392881.1199999996</v>
      </c>
      <c r="N19" s="134">
        <v>744612.4299999997</v>
      </c>
      <c r="O19" s="132">
        <v>945806.56</v>
      </c>
      <c r="P19" s="132">
        <v>1349087.29</v>
      </c>
      <c r="Q19" s="132">
        <v>1174292.5699999989</v>
      </c>
      <c r="R19" s="132">
        <v>-564903.59999999963</v>
      </c>
      <c r="S19" s="135">
        <v>4190668.82</v>
      </c>
      <c r="T19" s="135">
        <v>2182484.4300000006</v>
      </c>
      <c r="U19" s="135">
        <v>1456745.2300000004</v>
      </c>
      <c r="V19" s="135">
        <v>-314021.64000000246</v>
      </c>
      <c r="W19" s="210">
        <v>2368282.5600000005</v>
      </c>
      <c r="X19" s="210">
        <v>-1763515.0099999979</v>
      </c>
      <c r="Y19" s="210">
        <v>1631378.3400000008</v>
      </c>
      <c r="Z19" s="210">
        <v>-1468479.4300000006</v>
      </c>
      <c r="AA19" s="245">
        <v>-172075.36000000034</v>
      </c>
      <c r="AB19" s="245">
        <v>6708613.5200000014</v>
      </c>
      <c r="AC19" s="245">
        <v>2273965.2099999972</v>
      </c>
      <c r="AD19" s="245"/>
    </row>
    <row r="20" spans="2:30">
      <c r="B20" s="201" t="s">
        <v>57</v>
      </c>
      <c r="C20" s="132">
        <v>11402.79</v>
      </c>
      <c r="D20" s="132">
        <v>875.01999999999862</v>
      </c>
      <c r="E20" s="132">
        <v>436.42000000000007</v>
      </c>
      <c r="F20" s="132">
        <v>1001.2900000000009</v>
      </c>
      <c r="G20" s="133"/>
      <c r="H20" s="133">
        <v>1.8300000000000125</v>
      </c>
      <c r="I20" s="133">
        <v>0.47999999999998977</v>
      </c>
      <c r="J20" s="133">
        <v>28722.82</v>
      </c>
      <c r="K20" s="134">
        <v>125284.06999999999</v>
      </c>
      <c r="L20" s="134">
        <v>116035.93999999999</v>
      </c>
      <c r="M20" s="134">
        <v>4.1800000000221189</v>
      </c>
      <c r="N20" s="134">
        <v>108124.48999999999</v>
      </c>
      <c r="O20" s="132">
        <v>56880.94</v>
      </c>
      <c r="P20" s="132">
        <v>138256.11000000002</v>
      </c>
      <c r="Q20" s="132">
        <v>232951.64</v>
      </c>
      <c r="R20" s="132">
        <v>166907.01999999999</v>
      </c>
      <c r="S20" s="135">
        <v>68.44</v>
      </c>
      <c r="T20" s="135">
        <v>282571.55</v>
      </c>
      <c r="U20" s="135">
        <v>142014.43999999997</v>
      </c>
      <c r="V20" s="135">
        <v>162573.18000000005</v>
      </c>
      <c r="W20" s="210">
        <v>187872.72</v>
      </c>
      <c r="X20" s="210">
        <v>143314.73000000001</v>
      </c>
      <c r="Y20" s="210">
        <v>142741.83999999997</v>
      </c>
      <c r="Z20" s="210">
        <v>172743.09000000005</v>
      </c>
      <c r="AA20" s="245">
        <v>222646.13</v>
      </c>
      <c r="AB20" s="245">
        <v>211215.10000000003</v>
      </c>
      <c r="AC20" s="245">
        <v>128682.46000000002</v>
      </c>
      <c r="AD20" s="245"/>
    </row>
    <row r="21" spans="2:30" outlineLevel="1">
      <c r="B21" s="200" t="s">
        <v>58</v>
      </c>
      <c r="C21" s="128">
        <v>10000</v>
      </c>
      <c r="D21" s="128">
        <v>0</v>
      </c>
      <c r="E21" s="128">
        <v>0</v>
      </c>
      <c r="F21" s="128">
        <v>0</v>
      </c>
      <c r="G21" s="129"/>
      <c r="H21" s="129">
        <v>0</v>
      </c>
      <c r="I21" s="129">
        <v>0</v>
      </c>
      <c r="J21" s="129">
        <v>0</v>
      </c>
      <c r="K21" s="130">
        <v>0</v>
      </c>
      <c r="L21" s="130">
        <v>0</v>
      </c>
      <c r="M21" s="130">
        <v>0</v>
      </c>
      <c r="N21" s="130">
        <v>0</v>
      </c>
      <c r="O21" s="128">
        <v>0</v>
      </c>
      <c r="P21" s="128">
        <v>0</v>
      </c>
      <c r="Q21" s="128">
        <v>0</v>
      </c>
      <c r="R21" s="128">
        <v>0</v>
      </c>
      <c r="S21" s="131">
        <v>0</v>
      </c>
      <c r="T21" s="131">
        <v>0</v>
      </c>
      <c r="U21" s="131">
        <v>0</v>
      </c>
      <c r="V21" s="131">
        <v>0</v>
      </c>
      <c r="W21" s="209">
        <v>0</v>
      </c>
      <c r="X21" s="209">
        <v>0</v>
      </c>
      <c r="Y21" s="209">
        <v>0</v>
      </c>
      <c r="Z21" s="209">
        <v>0</v>
      </c>
      <c r="AA21" s="244">
        <v>0</v>
      </c>
      <c r="AB21" s="244">
        <v>0</v>
      </c>
      <c r="AC21" s="244">
        <v>0</v>
      </c>
      <c r="AD21" s="244"/>
    </row>
    <row r="22" spans="2:30" outlineLevel="1">
      <c r="B22" s="200" t="s">
        <v>59</v>
      </c>
      <c r="C22" s="128">
        <v>0</v>
      </c>
      <c r="D22" s="128">
        <v>0</v>
      </c>
      <c r="E22" s="128">
        <v>0</v>
      </c>
      <c r="F22" s="128">
        <v>0</v>
      </c>
      <c r="G22" s="129"/>
      <c r="H22" s="129">
        <v>0</v>
      </c>
      <c r="I22" s="129">
        <v>0</v>
      </c>
      <c r="J22" s="129">
        <v>3740</v>
      </c>
      <c r="K22" s="130">
        <v>125271.56</v>
      </c>
      <c r="L22" s="130">
        <v>65775.179999999993</v>
      </c>
      <c r="M22" s="130">
        <v>0</v>
      </c>
      <c r="N22" s="130">
        <v>103401.39000000001</v>
      </c>
      <c r="O22" s="128">
        <v>53568</v>
      </c>
      <c r="P22" s="128">
        <v>138253.29</v>
      </c>
      <c r="Q22" s="128">
        <v>232949.29</v>
      </c>
      <c r="R22" s="128">
        <v>166905.28999999998</v>
      </c>
      <c r="S22" s="131">
        <v>0</v>
      </c>
      <c r="T22" s="131">
        <v>276506.58</v>
      </c>
      <c r="U22" s="131">
        <v>138253.28999999998</v>
      </c>
      <c r="V22" s="131">
        <v>138253.29000000004</v>
      </c>
      <c r="W22" s="209">
        <v>138253.29</v>
      </c>
      <c r="X22" s="209">
        <v>138253.29</v>
      </c>
      <c r="Y22" s="209">
        <v>138253.28999999998</v>
      </c>
      <c r="Z22" s="209">
        <v>169081.18</v>
      </c>
      <c r="AA22" s="244">
        <v>145960.15</v>
      </c>
      <c r="AB22" s="244">
        <v>0</v>
      </c>
      <c r="AC22" s="244">
        <v>0</v>
      </c>
      <c r="AD22" s="244"/>
    </row>
    <row r="23" spans="2:30" outlineLevel="1">
      <c r="B23" s="200" t="s">
        <v>60</v>
      </c>
      <c r="C23" s="128">
        <v>0</v>
      </c>
      <c r="D23" s="128">
        <v>0</v>
      </c>
      <c r="E23" s="128">
        <v>0</v>
      </c>
      <c r="F23" s="128">
        <v>0</v>
      </c>
      <c r="G23" s="129"/>
      <c r="H23" s="129">
        <v>0</v>
      </c>
      <c r="I23" s="129">
        <v>0</v>
      </c>
      <c r="J23" s="129">
        <v>0</v>
      </c>
      <c r="K23" s="130">
        <v>0</v>
      </c>
      <c r="L23" s="130">
        <v>0</v>
      </c>
      <c r="M23" s="130">
        <v>0</v>
      </c>
      <c r="N23" s="130">
        <v>0</v>
      </c>
      <c r="O23" s="128">
        <v>0</v>
      </c>
      <c r="P23" s="128">
        <v>0</v>
      </c>
      <c r="Q23" s="128">
        <v>0</v>
      </c>
      <c r="R23" s="128">
        <v>0</v>
      </c>
      <c r="S23" s="131">
        <v>0</v>
      </c>
      <c r="T23" s="131">
        <v>0</v>
      </c>
      <c r="U23" s="131">
        <v>0</v>
      </c>
      <c r="V23" s="131">
        <v>0</v>
      </c>
      <c r="W23" s="209">
        <v>0</v>
      </c>
      <c r="X23" s="209">
        <v>0</v>
      </c>
      <c r="Y23" s="209">
        <v>0</v>
      </c>
      <c r="Z23" s="209">
        <v>0</v>
      </c>
      <c r="AA23" s="244">
        <v>0</v>
      </c>
      <c r="AB23" s="244">
        <v>0</v>
      </c>
      <c r="AC23" s="244">
        <v>0</v>
      </c>
      <c r="AD23" s="244"/>
    </row>
    <row r="24" spans="2:30" outlineLevel="1">
      <c r="B24" s="200" t="s">
        <v>61</v>
      </c>
      <c r="C24" s="128">
        <v>1402.79</v>
      </c>
      <c r="D24" s="128">
        <v>875.02</v>
      </c>
      <c r="E24" s="128">
        <v>436.42000000000007</v>
      </c>
      <c r="F24" s="128">
        <v>1001.29</v>
      </c>
      <c r="G24" s="129"/>
      <c r="H24" s="129">
        <v>1.83</v>
      </c>
      <c r="I24" s="129">
        <v>0.48000000000000043</v>
      </c>
      <c r="J24" s="129">
        <v>24982.82</v>
      </c>
      <c r="K24" s="130">
        <v>12.51</v>
      </c>
      <c r="L24" s="130">
        <v>50260.759999999995</v>
      </c>
      <c r="M24" s="130">
        <v>4.180000000000291</v>
      </c>
      <c r="N24" s="130">
        <v>4723.1000000000058</v>
      </c>
      <c r="O24" s="128">
        <v>3312.94</v>
      </c>
      <c r="P24" s="128">
        <v>2.8200000000001637</v>
      </c>
      <c r="Q24" s="128">
        <v>2.3499999999999091</v>
      </c>
      <c r="R24" s="128">
        <v>1.7300000000000182</v>
      </c>
      <c r="S24" s="131">
        <v>68.44</v>
      </c>
      <c r="T24" s="131">
        <v>6064.97</v>
      </c>
      <c r="U24" s="131">
        <v>3761.1499999999996</v>
      </c>
      <c r="V24" s="131">
        <v>24319.89</v>
      </c>
      <c r="W24" s="209">
        <v>49619.43</v>
      </c>
      <c r="X24" s="209">
        <v>5061.4400000000023</v>
      </c>
      <c r="Y24" s="209">
        <v>4488.5499999999956</v>
      </c>
      <c r="Z24" s="209">
        <v>3661.9100000000035</v>
      </c>
      <c r="AA24" s="244">
        <v>76685.98</v>
      </c>
      <c r="AB24" s="244">
        <v>211215.10000000003</v>
      </c>
      <c r="AC24" s="244">
        <v>128682.46000000002</v>
      </c>
      <c r="AD24" s="244"/>
    </row>
    <row r="25" spans="2:30">
      <c r="B25" s="201" t="s">
        <v>62</v>
      </c>
      <c r="C25" s="132">
        <v>1688.74</v>
      </c>
      <c r="D25" s="132">
        <v>5024.26</v>
      </c>
      <c r="E25" s="132">
        <v>580.60999999999967</v>
      </c>
      <c r="F25" s="132">
        <v>524.02000000000044</v>
      </c>
      <c r="G25" s="133"/>
      <c r="H25" s="133">
        <v>4239.1900000000005</v>
      </c>
      <c r="I25" s="133">
        <v>-7530.1</v>
      </c>
      <c r="J25" s="133">
        <v>549123.12</v>
      </c>
      <c r="K25" s="134">
        <v>359.46</v>
      </c>
      <c r="L25" s="134">
        <v>946.99</v>
      </c>
      <c r="M25" s="134">
        <v>384.53</v>
      </c>
      <c r="N25" s="134">
        <v>4485.67</v>
      </c>
      <c r="O25" s="132">
        <v>7006.16</v>
      </c>
      <c r="P25" s="132">
        <v>35.270000000000437</v>
      </c>
      <c r="Q25" s="132">
        <v>87.349999999999454</v>
      </c>
      <c r="R25" s="132">
        <v>1900.2300000000005</v>
      </c>
      <c r="S25" s="135">
        <v>0</v>
      </c>
      <c r="T25" s="135">
        <v>1.1000000000000001</v>
      </c>
      <c r="U25" s="135">
        <v>6.8599999999999994</v>
      </c>
      <c r="V25" s="135">
        <v>60906.850000000006</v>
      </c>
      <c r="W25" s="210">
        <v>1301.71</v>
      </c>
      <c r="X25" s="210">
        <v>4576.8500000000004</v>
      </c>
      <c r="Y25" s="210">
        <v>10499.970000000001</v>
      </c>
      <c r="Z25" s="210">
        <v>371703.02999999997</v>
      </c>
      <c r="AA25" s="245">
        <v>8559.09</v>
      </c>
      <c r="AB25" s="245">
        <v>84229.17</v>
      </c>
      <c r="AC25" s="245">
        <v>38339.930000000008</v>
      </c>
      <c r="AD25" s="245"/>
    </row>
    <row r="26" spans="2:30" outlineLevel="1">
      <c r="B26" s="200" t="s">
        <v>63</v>
      </c>
      <c r="C26" s="128">
        <v>0</v>
      </c>
      <c r="D26" s="128">
        <v>0</v>
      </c>
      <c r="E26" s="128">
        <v>0</v>
      </c>
      <c r="F26" s="128">
        <v>0</v>
      </c>
      <c r="G26" s="129"/>
      <c r="H26" s="129">
        <v>0</v>
      </c>
      <c r="I26" s="129">
        <v>0</v>
      </c>
      <c r="J26" s="129">
        <v>0</v>
      </c>
      <c r="K26" s="130">
        <v>0</v>
      </c>
      <c r="L26" s="130">
        <v>0</v>
      </c>
      <c r="M26" s="130">
        <v>0</v>
      </c>
      <c r="N26" s="130">
        <v>0</v>
      </c>
      <c r="O26" s="128">
        <v>0</v>
      </c>
      <c r="P26" s="128">
        <v>0</v>
      </c>
      <c r="Q26" s="128">
        <v>0</v>
      </c>
      <c r="R26" s="128">
        <v>0</v>
      </c>
      <c r="S26" s="131">
        <v>0</v>
      </c>
      <c r="T26" s="131">
        <v>0</v>
      </c>
      <c r="U26" s="131">
        <v>0</v>
      </c>
      <c r="V26" s="131">
        <v>26000.31</v>
      </c>
      <c r="W26" s="209">
        <v>0</v>
      </c>
      <c r="X26" s="209">
        <v>0</v>
      </c>
      <c r="Y26" s="209">
        <v>0</v>
      </c>
      <c r="Z26" s="209">
        <v>0</v>
      </c>
      <c r="AA26" s="244">
        <v>0</v>
      </c>
      <c r="AB26" s="244">
        <v>0</v>
      </c>
      <c r="AC26" s="244">
        <v>0</v>
      </c>
      <c r="AD26" s="244"/>
    </row>
    <row r="27" spans="2:30" outlineLevel="1">
      <c r="B27" s="200" t="s">
        <v>64</v>
      </c>
      <c r="C27" s="128">
        <v>0</v>
      </c>
      <c r="D27" s="128">
        <v>0</v>
      </c>
      <c r="E27" s="128">
        <v>0</v>
      </c>
      <c r="F27" s="128">
        <v>0</v>
      </c>
      <c r="G27" s="129"/>
      <c r="H27" s="129">
        <v>0</v>
      </c>
      <c r="I27" s="129">
        <v>0</v>
      </c>
      <c r="J27" s="129">
        <v>0</v>
      </c>
      <c r="K27" s="130">
        <v>0</v>
      </c>
      <c r="L27" s="130">
        <v>0</v>
      </c>
      <c r="M27" s="130">
        <v>0</v>
      </c>
      <c r="N27" s="130">
        <v>0</v>
      </c>
      <c r="O27" s="128">
        <v>0</v>
      </c>
      <c r="P27" s="128">
        <v>0</v>
      </c>
      <c r="Q27" s="128">
        <v>0</v>
      </c>
      <c r="R27" s="128">
        <v>0</v>
      </c>
      <c r="S27" s="131">
        <v>0</v>
      </c>
      <c r="T27" s="131">
        <v>0</v>
      </c>
      <c r="U27" s="131">
        <v>0</v>
      </c>
      <c r="V27" s="131">
        <v>0</v>
      </c>
      <c r="W27" s="209">
        <v>0</v>
      </c>
      <c r="X27" s="209">
        <v>0</v>
      </c>
      <c r="Y27" s="209">
        <v>0</v>
      </c>
      <c r="Z27" s="209">
        <v>0</v>
      </c>
      <c r="AA27" s="244">
        <v>0</v>
      </c>
      <c r="AB27" s="244">
        <v>0</v>
      </c>
      <c r="AC27" s="244">
        <v>0</v>
      </c>
      <c r="AD27" s="244"/>
    </row>
    <row r="28" spans="2:30" outlineLevel="1">
      <c r="B28" s="200" t="s">
        <v>65</v>
      </c>
      <c r="C28" s="128">
        <v>1688.74</v>
      </c>
      <c r="D28" s="128">
        <v>5024.26</v>
      </c>
      <c r="E28" s="128">
        <v>580.60999999999967</v>
      </c>
      <c r="F28" s="128">
        <v>524.02000000000044</v>
      </c>
      <c r="G28" s="129"/>
      <c r="H28" s="129">
        <v>4239.1900000000005</v>
      </c>
      <c r="I28" s="129">
        <v>-7530.1</v>
      </c>
      <c r="J28" s="129">
        <v>549123.12</v>
      </c>
      <c r="K28" s="130">
        <v>359.46</v>
      </c>
      <c r="L28" s="130">
        <v>946.99</v>
      </c>
      <c r="M28" s="130">
        <v>384.53</v>
      </c>
      <c r="N28" s="130">
        <v>4485.67</v>
      </c>
      <c r="O28" s="128">
        <v>7006.16</v>
      </c>
      <c r="P28" s="128">
        <v>35.270000000000437</v>
      </c>
      <c r="Q28" s="128">
        <v>87.349999999999454</v>
      </c>
      <c r="R28" s="128">
        <v>1900.2300000000005</v>
      </c>
      <c r="S28" s="131">
        <v>0</v>
      </c>
      <c r="T28" s="131">
        <v>1.1000000000000001</v>
      </c>
      <c r="U28" s="131">
        <v>6.8599999999999994</v>
      </c>
      <c r="V28" s="131">
        <v>34906.54</v>
      </c>
      <c r="W28" s="209">
        <v>1301.71</v>
      </c>
      <c r="X28" s="209">
        <v>4576.8500000000004</v>
      </c>
      <c r="Y28" s="209">
        <v>10499.970000000001</v>
      </c>
      <c r="Z28" s="209">
        <v>371703.02999999997</v>
      </c>
      <c r="AA28" s="244">
        <v>8559.09</v>
      </c>
      <c r="AB28" s="244">
        <v>84229.17</v>
      </c>
      <c r="AC28" s="244">
        <v>38339.930000000008</v>
      </c>
      <c r="AD28" s="244"/>
    </row>
    <row r="29" spans="2:30">
      <c r="B29" s="201" t="s">
        <v>66</v>
      </c>
      <c r="C29" s="132">
        <v>-216589.21</v>
      </c>
      <c r="D29" s="132">
        <v>-247426.57000000009</v>
      </c>
      <c r="E29" s="132">
        <v>-102371.30999999988</v>
      </c>
      <c r="F29" s="132">
        <v>-351471.95999999973</v>
      </c>
      <c r="G29" s="133"/>
      <c r="H29" s="133">
        <v>-348504.78999999992</v>
      </c>
      <c r="I29" s="133">
        <v>-234571.81000000006</v>
      </c>
      <c r="J29" s="133">
        <v>-422174.71999999997</v>
      </c>
      <c r="K29" s="134">
        <v>416288.18999999994</v>
      </c>
      <c r="L29" s="134">
        <v>698887.42000000039</v>
      </c>
      <c r="M29" s="134">
        <v>1392500.7699999996</v>
      </c>
      <c r="N29" s="134">
        <v>848251.25</v>
      </c>
      <c r="O29" s="132">
        <v>995681.34</v>
      </c>
      <c r="P29" s="132">
        <v>1487308.1300000001</v>
      </c>
      <c r="Q29" s="132">
        <v>1407156.8599999989</v>
      </c>
      <c r="R29" s="132">
        <v>-399896.80999999959</v>
      </c>
      <c r="S29" s="135">
        <v>4190737.26</v>
      </c>
      <c r="T29" s="135">
        <v>2465054.8800000004</v>
      </c>
      <c r="U29" s="135">
        <v>1598752.8100000003</v>
      </c>
      <c r="V29" s="135">
        <v>-212355.31000000241</v>
      </c>
      <c r="W29" s="210">
        <v>2554853.5700000008</v>
      </c>
      <c r="X29" s="210">
        <v>-1624777.129999998</v>
      </c>
      <c r="Y29" s="210">
        <v>1763620.2100000007</v>
      </c>
      <c r="Z29" s="210">
        <v>-1667439.3700000006</v>
      </c>
      <c r="AA29" s="245">
        <v>42011.679999999673</v>
      </c>
      <c r="AB29" s="245">
        <v>6835599.4500000011</v>
      </c>
      <c r="AC29" s="245">
        <v>2364307.739999997</v>
      </c>
      <c r="AD29" s="245"/>
    </row>
    <row r="30" spans="2:30">
      <c r="B30" s="201" t="s">
        <v>67</v>
      </c>
      <c r="C30" s="132">
        <v>0</v>
      </c>
      <c r="D30" s="132">
        <v>6692.4400000000032</v>
      </c>
      <c r="E30" s="132">
        <v>47.81999999999698</v>
      </c>
      <c r="F30" s="132">
        <v>-4213.7900000000009</v>
      </c>
      <c r="G30" s="133"/>
      <c r="H30" s="133">
        <v>18861.310000000005</v>
      </c>
      <c r="I30" s="133">
        <v>-17853.990000000002</v>
      </c>
      <c r="J30" s="133">
        <v>0</v>
      </c>
      <c r="K30" s="134">
        <v>0</v>
      </c>
      <c r="L30" s="134">
        <v>0</v>
      </c>
      <c r="M30" s="134">
        <v>0</v>
      </c>
      <c r="N30" s="134">
        <v>0</v>
      </c>
      <c r="O30" s="132">
        <v>13.42</v>
      </c>
      <c r="P30" s="132">
        <v>2200000</v>
      </c>
      <c r="Q30" s="132">
        <v>78.97</v>
      </c>
      <c r="R30" s="132">
        <v>1500130.91</v>
      </c>
      <c r="S30" s="135">
        <v>116.83</v>
      </c>
      <c r="T30" s="107">
        <v>9975077.5099999998</v>
      </c>
      <c r="U30" s="107">
        <v>349503.4</v>
      </c>
      <c r="V30" s="107">
        <v>2750</v>
      </c>
      <c r="W30" s="210">
        <v>80352.800000000003</v>
      </c>
      <c r="X30" s="210">
        <v>1193200</v>
      </c>
      <c r="Y30" s="210">
        <v>186648.35</v>
      </c>
      <c r="Z30" s="210">
        <v>-201246.88000000003</v>
      </c>
      <c r="AA30" s="245">
        <v>139963.51</v>
      </c>
      <c r="AB30" s="245">
        <v>441964.87</v>
      </c>
      <c r="AC30" s="245">
        <v>207064.90000000002</v>
      </c>
      <c r="AD30" s="245"/>
    </row>
    <row r="31" spans="2:30" outlineLevel="1">
      <c r="B31" s="200" t="s">
        <v>68</v>
      </c>
      <c r="C31" s="128">
        <v>0</v>
      </c>
      <c r="D31" s="128">
        <v>0</v>
      </c>
      <c r="E31" s="128">
        <v>0</v>
      </c>
      <c r="F31" s="128">
        <v>0</v>
      </c>
      <c r="G31" s="129"/>
      <c r="H31" s="129">
        <v>0</v>
      </c>
      <c r="I31" s="129">
        <v>0</v>
      </c>
      <c r="J31" s="129">
        <v>0</v>
      </c>
      <c r="K31" s="130">
        <v>0</v>
      </c>
      <c r="L31" s="130">
        <v>0</v>
      </c>
      <c r="M31" s="130">
        <v>0</v>
      </c>
      <c r="N31" s="130">
        <v>0</v>
      </c>
      <c r="O31" s="128">
        <v>0</v>
      </c>
      <c r="P31" s="128">
        <v>0</v>
      </c>
      <c r="Q31" s="128">
        <v>0</v>
      </c>
      <c r="R31" s="128">
        <v>0</v>
      </c>
      <c r="S31" s="131">
        <v>0</v>
      </c>
      <c r="T31" s="131">
        <v>56259.77</v>
      </c>
      <c r="U31" s="131">
        <v>0</v>
      </c>
      <c r="V31" s="131">
        <v>0</v>
      </c>
      <c r="W31" s="209">
        <v>0</v>
      </c>
      <c r="X31" s="209">
        <v>343200</v>
      </c>
      <c r="Y31" s="209">
        <v>0</v>
      </c>
      <c r="Z31" s="209">
        <v>0</v>
      </c>
      <c r="AA31" s="244">
        <v>0</v>
      </c>
      <c r="AB31" s="244">
        <v>468000</v>
      </c>
      <c r="AC31" s="244">
        <v>0</v>
      </c>
      <c r="AD31" s="244"/>
    </row>
    <row r="32" spans="2:30" outlineLevel="1">
      <c r="B32" s="200" t="s">
        <v>69</v>
      </c>
      <c r="C32" s="128">
        <v>0</v>
      </c>
      <c r="D32" s="128">
        <v>0</v>
      </c>
      <c r="E32" s="128">
        <v>0</v>
      </c>
      <c r="F32" s="128">
        <v>0</v>
      </c>
      <c r="G32" s="129"/>
      <c r="H32" s="129">
        <v>0</v>
      </c>
      <c r="I32" s="129">
        <v>0</v>
      </c>
      <c r="J32" s="129">
        <v>0</v>
      </c>
      <c r="K32" s="130">
        <v>0</v>
      </c>
      <c r="L32" s="130">
        <v>0</v>
      </c>
      <c r="M32" s="130">
        <v>0</v>
      </c>
      <c r="N32" s="130">
        <v>0</v>
      </c>
      <c r="O32" s="128">
        <v>0</v>
      </c>
      <c r="P32" s="128">
        <v>0</v>
      </c>
      <c r="Q32" s="128">
        <v>0</v>
      </c>
      <c r="R32" s="128">
        <v>0</v>
      </c>
      <c r="S32" s="131">
        <v>0</v>
      </c>
      <c r="T32" s="131">
        <v>56259.77</v>
      </c>
      <c r="U32" s="131">
        <v>0</v>
      </c>
      <c r="V32" s="131">
        <v>0</v>
      </c>
      <c r="W32" s="209">
        <v>0</v>
      </c>
      <c r="X32" s="209">
        <v>343200</v>
      </c>
      <c r="Y32" s="209">
        <v>0</v>
      </c>
      <c r="Z32" s="209">
        <v>0</v>
      </c>
      <c r="AA32" s="244">
        <v>0</v>
      </c>
      <c r="AB32" s="244">
        <v>468000</v>
      </c>
      <c r="AC32" s="244">
        <v>468000</v>
      </c>
      <c r="AD32" s="244"/>
    </row>
    <row r="33" spans="2:30" outlineLevel="1">
      <c r="B33" s="200" t="s">
        <v>70</v>
      </c>
      <c r="C33" s="128">
        <v>0</v>
      </c>
      <c r="D33" s="128">
        <v>0</v>
      </c>
      <c r="E33" s="128">
        <v>0</v>
      </c>
      <c r="F33" s="128">
        <v>0</v>
      </c>
      <c r="G33" s="129"/>
      <c r="H33" s="129">
        <v>0</v>
      </c>
      <c r="I33" s="129">
        <v>0</v>
      </c>
      <c r="J33" s="129">
        <v>0</v>
      </c>
      <c r="K33" s="130">
        <v>0</v>
      </c>
      <c r="L33" s="130">
        <v>0</v>
      </c>
      <c r="M33" s="130">
        <v>0</v>
      </c>
      <c r="N33" s="130">
        <v>0</v>
      </c>
      <c r="O33" s="128">
        <v>0</v>
      </c>
      <c r="P33" s="128">
        <v>0</v>
      </c>
      <c r="Q33" s="128">
        <v>0</v>
      </c>
      <c r="R33" s="128">
        <v>0</v>
      </c>
      <c r="S33" s="131">
        <v>0</v>
      </c>
      <c r="T33" s="131">
        <v>56259.77</v>
      </c>
      <c r="U33" s="131">
        <v>0</v>
      </c>
      <c r="V33" s="131">
        <v>0</v>
      </c>
      <c r="W33" s="209">
        <v>0</v>
      </c>
      <c r="X33" s="209">
        <v>343200</v>
      </c>
      <c r="Y33" s="209">
        <v>0</v>
      </c>
      <c r="Z33" s="209">
        <v>0</v>
      </c>
      <c r="AA33" s="244">
        <v>0</v>
      </c>
      <c r="AB33" s="244">
        <v>468000</v>
      </c>
      <c r="AC33" s="244">
        <v>0</v>
      </c>
      <c r="AD33" s="244"/>
    </row>
    <row r="34" spans="2:30" outlineLevel="1">
      <c r="B34" s="200" t="s">
        <v>71</v>
      </c>
      <c r="C34" s="128">
        <v>0</v>
      </c>
      <c r="D34" s="128">
        <v>0</v>
      </c>
      <c r="E34" s="128">
        <v>0</v>
      </c>
      <c r="F34" s="128">
        <v>0</v>
      </c>
      <c r="G34" s="129"/>
      <c r="H34" s="129">
        <v>0</v>
      </c>
      <c r="I34" s="129">
        <v>0</v>
      </c>
      <c r="J34" s="129">
        <v>0</v>
      </c>
      <c r="K34" s="130">
        <v>0</v>
      </c>
      <c r="L34" s="130">
        <v>0</v>
      </c>
      <c r="M34" s="130">
        <v>0</v>
      </c>
      <c r="N34" s="130">
        <v>0</v>
      </c>
      <c r="O34" s="128">
        <v>0</v>
      </c>
      <c r="P34" s="128">
        <v>0</v>
      </c>
      <c r="Q34" s="128">
        <v>0</v>
      </c>
      <c r="R34" s="128">
        <v>0</v>
      </c>
      <c r="S34" s="131">
        <v>0</v>
      </c>
      <c r="T34" s="131">
        <v>0</v>
      </c>
      <c r="U34" s="131">
        <v>0</v>
      </c>
      <c r="V34" s="131">
        <v>0</v>
      </c>
      <c r="W34" s="209">
        <v>0</v>
      </c>
      <c r="X34" s="209">
        <v>0</v>
      </c>
      <c r="Y34" s="209">
        <v>0</v>
      </c>
      <c r="Z34" s="209">
        <v>0</v>
      </c>
      <c r="AA34" s="244">
        <v>0</v>
      </c>
      <c r="AB34" s="244">
        <v>0</v>
      </c>
      <c r="AC34" s="244">
        <v>0</v>
      </c>
      <c r="AD34" s="244"/>
    </row>
    <row r="35" spans="2:30" outlineLevel="1">
      <c r="B35" s="200" t="s">
        <v>70</v>
      </c>
      <c r="C35" s="128">
        <v>0</v>
      </c>
      <c r="D35" s="128">
        <v>0</v>
      </c>
      <c r="E35" s="128">
        <v>0</v>
      </c>
      <c r="F35" s="128">
        <v>0</v>
      </c>
      <c r="G35" s="129"/>
      <c r="H35" s="129">
        <v>0</v>
      </c>
      <c r="I35" s="129">
        <v>0</v>
      </c>
      <c r="J35" s="129">
        <v>0</v>
      </c>
      <c r="K35" s="130">
        <v>0</v>
      </c>
      <c r="L35" s="130">
        <v>0</v>
      </c>
      <c r="M35" s="130">
        <v>0</v>
      </c>
      <c r="N35" s="130">
        <v>0</v>
      </c>
      <c r="O35" s="128">
        <v>0</v>
      </c>
      <c r="P35" s="128">
        <v>0</v>
      </c>
      <c r="Q35" s="128">
        <v>0</v>
      </c>
      <c r="R35" s="128">
        <v>0</v>
      </c>
      <c r="S35" s="131">
        <v>0</v>
      </c>
      <c r="T35" s="131">
        <v>0</v>
      </c>
      <c r="U35" s="131">
        <v>0</v>
      </c>
      <c r="V35" s="131">
        <v>0</v>
      </c>
      <c r="W35" s="209">
        <v>0</v>
      </c>
      <c r="X35" s="209">
        <v>0</v>
      </c>
      <c r="Y35" s="209">
        <v>0</v>
      </c>
      <c r="Z35" s="209">
        <v>0</v>
      </c>
      <c r="AA35" s="244">
        <v>0</v>
      </c>
      <c r="AB35" s="244">
        <v>0</v>
      </c>
      <c r="AC35" s="244">
        <v>0</v>
      </c>
      <c r="AD35" s="244"/>
    </row>
    <row r="36" spans="2:30" outlineLevel="1">
      <c r="B36" s="200" t="s">
        <v>72</v>
      </c>
      <c r="C36" s="128">
        <v>0</v>
      </c>
      <c r="D36" s="128">
        <v>2492.0500000000002</v>
      </c>
      <c r="E36" s="128">
        <v>0</v>
      </c>
      <c r="F36" s="128">
        <v>34.419999999999618</v>
      </c>
      <c r="G36" s="129"/>
      <c r="H36" s="129">
        <v>810.75</v>
      </c>
      <c r="I36" s="129">
        <v>196.56999999999994</v>
      </c>
      <c r="J36" s="129">
        <v>0</v>
      </c>
      <c r="K36" s="130">
        <v>0</v>
      </c>
      <c r="L36" s="130">
        <v>0</v>
      </c>
      <c r="M36" s="130">
        <v>0</v>
      </c>
      <c r="N36" s="130">
        <v>0</v>
      </c>
      <c r="O36" s="128">
        <v>13.42</v>
      </c>
      <c r="P36" s="128">
        <v>0</v>
      </c>
      <c r="Q36" s="128">
        <v>78.97</v>
      </c>
      <c r="R36" s="128">
        <v>130.91000000000003</v>
      </c>
      <c r="S36" s="131">
        <v>116.83</v>
      </c>
      <c r="T36" s="131">
        <v>94.089999999999989</v>
      </c>
      <c r="U36" s="131">
        <v>0</v>
      </c>
      <c r="V36" s="131">
        <v>0</v>
      </c>
      <c r="W36" s="209">
        <v>0</v>
      </c>
      <c r="X36" s="209">
        <v>0</v>
      </c>
      <c r="Y36" s="209">
        <v>0</v>
      </c>
      <c r="Z36" s="209">
        <v>8803.9699999999993</v>
      </c>
      <c r="AA36" s="244">
        <v>4308.91</v>
      </c>
      <c r="AB36" s="244">
        <v>9951.65</v>
      </c>
      <c r="AC36" s="244">
        <v>8984.19</v>
      </c>
      <c r="AD36" s="244"/>
    </row>
    <row r="37" spans="2:30" outlineLevel="1">
      <c r="B37" s="200" t="s">
        <v>73</v>
      </c>
      <c r="C37" s="128">
        <v>0</v>
      </c>
      <c r="D37" s="128">
        <v>0</v>
      </c>
      <c r="E37" s="128">
        <v>0</v>
      </c>
      <c r="F37" s="128">
        <v>0</v>
      </c>
      <c r="G37" s="129"/>
      <c r="H37" s="129">
        <v>0</v>
      </c>
      <c r="I37" s="129">
        <v>0</v>
      </c>
      <c r="J37" s="129">
        <v>0</v>
      </c>
      <c r="K37" s="130">
        <v>0</v>
      </c>
      <c r="L37" s="130">
        <v>0</v>
      </c>
      <c r="M37" s="130">
        <v>0</v>
      </c>
      <c r="N37" s="130">
        <v>0</v>
      </c>
      <c r="O37" s="128">
        <v>0</v>
      </c>
      <c r="P37" s="128">
        <v>0</v>
      </c>
      <c r="Q37" s="128">
        <v>0</v>
      </c>
      <c r="R37" s="128">
        <v>0</v>
      </c>
      <c r="S37" s="131">
        <v>0</v>
      </c>
      <c r="T37" s="131">
        <v>0</v>
      </c>
      <c r="U37" s="131">
        <v>0</v>
      </c>
      <c r="V37" s="131">
        <v>0</v>
      </c>
      <c r="W37" s="209">
        <v>0</v>
      </c>
      <c r="X37" s="209">
        <v>0</v>
      </c>
      <c r="Y37" s="209">
        <v>0</v>
      </c>
      <c r="Z37" s="209">
        <v>0</v>
      </c>
      <c r="AA37" s="244">
        <v>0</v>
      </c>
      <c r="AB37" s="244">
        <v>0</v>
      </c>
      <c r="AC37" s="244">
        <v>0</v>
      </c>
      <c r="AD37" s="244"/>
    </row>
    <row r="38" spans="2:30" outlineLevel="1">
      <c r="B38" s="200" t="s">
        <v>74</v>
      </c>
      <c r="C38" s="128">
        <v>0</v>
      </c>
      <c r="D38" s="128">
        <v>0</v>
      </c>
      <c r="E38" s="128">
        <v>0</v>
      </c>
      <c r="F38" s="128">
        <v>0</v>
      </c>
      <c r="G38" s="129"/>
      <c r="H38" s="129">
        <v>0</v>
      </c>
      <c r="I38" s="129">
        <v>0</v>
      </c>
      <c r="J38" s="129">
        <v>0</v>
      </c>
      <c r="K38" s="130">
        <v>0</v>
      </c>
      <c r="L38" s="130">
        <v>0</v>
      </c>
      <c r="M38" s="130">
        <v>0</v>
      </c>
      <c r="N38" s="130">
        <v>0</v>
      </c>
      <c r="O38" s="128">
        <v>0</v>
      </c>
      <c r="P38" s="128">
        <v>0</v>
      </c>
      <c r="Q38" s="128">
        <v>0</v>
      </c>
      <c r="R38" s="128">
        <v>0</v>
      </c>
      <c r="S38" s="131">
        <v>0</v>
      </c>
      <c r="T38" s="131">
        <v>0</v>
      </c>
      <c r="U38" s="131">
        <v>350000</v>
      </c>
      <c r="V38" s="131">
        <v>2750</v>
      </c>
      <c r="W38" s="209">
        <v>0</v>
      </c>
      <c r="X38" s="209">
        <v>0</v>
      </c>
      <c r="Y38" s="209">
        <v>0</v>
      </c>
      <c r="Z38" s="209">
        <v>0</v>
      </c>
      <c r="AA38" s="244">
        <v>0</v>
      </c>
      <c r="AB38" s="244">
        <v>0</v>
      </c>
      <c r="AC38" s="244">
        <v>0</v>
      </c>
      <c r="AD38" s="244"/>
    </row>
    <row r="39" spans="2:30" outlineLevel="1">
      <c r="B39" s="200" t="s">
        <v>75</v>
      </c>
      <c r="C39" s="128">
        <v>0</v>
      </c>
      <c r="D39" s="128">
        <v>0</v>
      </c>
      <c r="E39" s="128">
        <v>0</v>
      </c>
      <c r="F39" s="128">
        <v>0</v>
      </c>
      <c r="G39" s="129"/>
      <c r="H39" s="129">
        <v>0</v>
      </c>
      <c r="I39" s="129">
        <v>0</v>
      </c>
      <c r="J39" s="129">
        <v>0</v>
      </c>
      <c r="K39" s="130">
        <v>0</v>
      </c>
      <c r="L39" s="130">
        <v>0</v>
      </c>
      <c r="M39" s="130">
        <v>0</v>
      </c>
      <c r="N39" s="130">
        <v>0</v>
      </c>
      <c r="O39" s="128">
        <v>0</v>
      </c>
      <c r="P39" s="128">
        <v>0</v>
      </c>
      <c r="Q39" s="128">
        <v>0</v>
      </c>
      <c r="R39" s="128">
        <v>0</v>
      </c>
      <c r="S39" s="131">
        <v>0</v>
      </c>
      <c r="T39" s="131">
        <v>0</v>
      </c>
      <c r="U39" s="131">
        <v>0</v>
      </c>
      <c r="V39" s="131">
        <v>0</v>
      </c>
      <c r="W39" s="209">
        <v>0</v>
      </c>
      <c r="X39" s="209">
        <v>0</v>
      </c>
      <c r="Y39" s="209">
        <v>0</v>
      </c>
      <c r="Z39" s="209">
        <v>0</v>
      </c>
      <c r="AA39" s="244">
        <v>0</v>
      </c>
      <c r="AB39" s="244">
        <v>0</v>
      </c>
      <c r="AC39" s="244">
        <v>0</v>
      </c>
      <c r="AD39" s="244"/>
    </row>
    <row r="40" spans="2:30" outlineLevel="1">
      <c r="B40" s="200" t="s">
        <v>76</v>
      </c>
      <c r="C40" s="128">
        <v>0</v>
      </c>
      <c r="D40" s="128">
        <v>0</v>
      </c>
      <c r="E40" s="128">
        <v>0</v>
      </c>
      <c r="F40" s="128">
        <v>0</v>
      </c>
      <c r="G40" s="129"/>
      <c r="H40" s="129">
        <v>0</v>
      </c>
      <c r="I40" s="129">
        <v>0</v>
      </c>
      <c r="J40" s="129">
        <v>0</v>
      </c>
      <c r="K40" s="130">
        <v>0</v>
      </c>
      <c r="L40" s="130">
        <v>0</v>
      </c>
      <c r="M40" s="130">
        <v>0</v>
      </c>
      <c r="N40" s="130">
        <v>0</v>
      </c>
      <c r="O40" s="128">
        <v>0</v>
      </c>
      <c r="P40" s="128">
        <v>2200000</v>
      </c>
      <c r="Q40" s="128">
        <v>0</v>
      </c>
      <c r="R40" s="128">
        <v>1500000</v>
      </c>
      <c r="S40" s="131">
        <v>0</v>
      </c>
      <c r="T40" s="131">
        <v>9917900</v>
      </c>
      <c r="U40" s="131">
        <v>0</v>
      </c>
      <c r="V40" s="131">
        <v>0</v>
      </c>
      <c r="W40" s="209">
        <v>0</v>
      </c>
      <c r="X40" s="209">
        <v>850000</v>
      </c>
      <c r="Y40" s="209">
        <v>0</v>
      </c>
      <c r="Z40" s="209">
        <v>0</v>
      </c>
      <c r="AA40" s="244">
        <v>0</v>
      </c>
      <c r="AB40" s="244">
        <v>0</v>
      </c>
      <c r="AC40" s="244">
        <v>0</v>
      </c>
      <c r="AD40" s="244"/>
    </row>
    <row r="41" spans="2:30" outlineLevel="1">
      <c r="B41" s="200" t="s">
        <v>77</v>
      </c>
      <c r="C41" s="128">
        <v>0</v>
      </c>
      <c r="D41" s="128">
        <v>4200.3900000000031</v>
      </c>
      <c r="E41" s="128">
        <v>47.81999999999698</v>
      </c>
      <c r="F41" s="128">
        <v>-4248.21</v>
      </c>
      <c r="G41" s="129"/>
      <c r="H41" s="129">
        <v>18050.560000000001</v>
      </c>
      <c r="I41" s="129">
        <v>-18050.560000000001</v>
      </c>
      <c r="J41" s="129">
        <v>0</v>
      </c>
      <c r="K41" s="130">
        <v>0</v>
      </c>
      <c r="L41" s="130">
        <v>0</v>
      </c>
      <c r="M41" s="130">
        <v>0</v>
      </c>
      <c r="N41" s="130">
        <v>0</v>
      </c>
      <c r="O41" s="128">
        <v>0</v>
      </c>
      <c r="P41" s="128">
        <v>0</v>
      </c>
      <c r="Q41" s="128">
        <v>0</v>
      </c>
      <c r="R41" s="128">
        <v>0</v>
      </c>
      <c r="S41" s="131">
        <v>0</v>
      </c>
      <c r="T41" s="131">
        <v>823.65</v>
      </c>
      <c r="U41" s="131">
        <v>-496.59999999999997</v>
      </c>
      <c r="V41" s="131">
        <v>0</v>
      </c>
      <c r="W41" s="209">
        <v>80352.800000000003</v>
      </c>
      <c r="X41" s="209">
        <v>0</v>
      </c>
      <c r="Y41" s="209">
        <v>186648.35</v>
      </c>
      <c r="Z41" s="209">
        <v>0</v>
      </c>
      <c r="AA41" s="244">
        <v>135654.6</v>
      </c>
      <c r="AB41" s="244">
        <v>-35986.78</v>
      </c>
      <c r="AC41" s="244">
        <v>198080.71000000002</v>
      </c>
      <c r="AD41" s="244"/>
    </row>
    <row r="42" spans="2:30">
      <c r="B42" s="201" t="s">
        <v>78</v>
      </c>
      <c r="C42" s="132">
        <v>0</v>
      </c>
      <c r="D42" s="132">
        <v>5117.68</v>
      </c>
      <c r="E42" s="132">
        <v>9438.85</v>
      </c>
      <c r="F42" s="132">
        <v>26278.200000000004</v>
      </c>
      <c r="G42" s="133"/>
      <c r="H42" s="133">
        <v>16551.78</v>
      </c>
      <c r="I42" s="133">
        <v>-9071.3799999999974</v>
      </c>
      <c r="J42" s="133">
        <v>-2908.5600000000049</v>
      </c>
      <c r="K42" s="134">
        <v>17364.52</v>
      </c>
      <c r="L42" s="134">
        <v>-12125.529999999992</v>
      </c>
      <c r="M42" s="134">
        <v>37505.22</v>
      </c>
      <c r="N42" s="134">
        <v>12119.779999999999</v>
      </c>
      <c r="O42" s="132">
        <v>25915.96</v>
      </c>
      <c r="P42" s="132">
        <v>27737.300000000003</v>
      </c>
      <c r="Q42" s="132">
        <v>-94.090000000003783</v>
      </c>
      <c r="R42" s="132">
        <v>85475.229999999981</v>
      </c>
      <c r="S42" s="135">
        <v>766.23</v>
      </c>
      <c r="T42" s="135">
        <v>19485.010000000002</v>
      </c>
      <c r="U42" s="135">
        <v>200371.11</v>
      </c>
      <c r="V42" s="135">
        <v>71733.569999999992</v>
      </c>
      <c r="W42" s="210">
        <v>9782.14</v>
      </c>
      <c r="X42" s="210">
        <v>213317.53</v>
      </c>
      <c r="Y42" s="210">
        <v>103.93999999999869</v>
      </c>
      <c r="Z42" s="210">
        <v>-189994.19000000003</v>
      </c>
      <c r="AA42" s="245">
        <v>1995.2</v>
      </c>
      <c r="AB42" s="245">
        <v>1936.49</v>
      </c>
      <c r="AC42" s="245">
        <v>6041.02</v>
      </c>
      <c r="AD42" s="245"/>
    </row>
    <row r="43" spans="2:30">
      <c r="B43" s="200" t="s">
        <v>72</v>
      </c>
      <c r="C43" s="128">
        <v>3598.7100000000009</v>
      </c>
      <c r="D43" s="128">
        <v>1518.9699999999993</v>
      </c>
      <c r="E43" s="128">
        <v>9438.85</v>
      </c>
      <c r="F43" s="128">
        <v>20168.880000000005</v>
      </c>
      <c r="G43" s="129"/>
      <c r="H43" s="129">
        <v>1147.7200000000003</v>
      </c>
      <c r="I43" s="129">
        <v>332.03999999999996</v>
      </c>
      <c r="J43" s="129">
        <v>277.04999999999973</v>
      </c>
      <c r="K43" s="130">
        <v>138.79</v>
      </c>
      <c r="L43" s="130">
        <v>4625.1899999999996</v>
      </c>
      <c r="M43" s="130">
        <v>2280.4700000000003</v>
      </c>
      <c r="N43" s="130">
        <v>8733.880000000001</v>
      </c>
      <c r="O43" s="128">
        <v>9969.7199999999993</v>
      </c>
      <c r="P43" s="128">
        <v>9152.74</v>
      </c>
      <c r="Q43" s="128">
        <v>10096.330000000002</v>
      </c>
      <c r="R43" s="128">
        <v>10236.769999999997</v>
      </c>
      <c r="S43" s="131">
        <v>81.099999999999994</v>
      </c>
      <c r="T43" s="131">
        <v>20170.140000000003</v>
      </c>
      <c r="U43" s="131">
        <v>0</v>
      </c>
      <c r="V43" s="131">
        <v>1158.6399999999994</v>
      </c>
      <c r="W43" s="209">
        <v>0</v>
      </c>
      <c r="X43" s="209">
        <v>16481.07</v>
      </c>
      <c r="Y43" s="209">
        <v>103.93999999999869</v>
      </c>
      <c r="Z43" s="209">
        <v>6814.27</v>
      </c>
      <c r="AA43" s="244">
        <v>1995.2</v>
      </c>
      <c r="AB43" s="244">
        <v>1936.49</v>
      </c>
      <c r="AC43" s="244">
        <v>2155.1600000000003</v>
      </c>
      <c r="AD43" s="244"/>
    </row>
    <row r="44" spans="2:30" outlineLevel="1">
      <c r="B44" s="200" t="s">
        <v>79</v>
      </c>
      <c r="C44" s="128">
        <v>3194.83</v>
      </c>
      <c r="D44" s="128">
        <v>-3194.83</v>
      </c>
      <c r="E44" s="128">
        <v>0</v>
      </c>
      <c r="F44" s="128">
        <v>0</v>
      </c>
      <c r="G44" s="129"/>
      <c r="H44" s="129">
        <v>0</v>
      </c>
      <c r="I44" s="129">
        <v>0</v>
      </c>
      <c r="J44" s="129">
        <v>0</v>
      </c>
      <c r="K44" s="130">
        <v>0</v>
      </c>
      <c r="L44" s="130">
        <v>0</v>
      </c>
      <c r="M44" s="130">
        <v>0</v>
      </c>
      <c r="N44" s="130">
        <v>0</v>
      </c>
      <c r="O44" s="128">
        <v>0</v>
      </c>
      <c r="P44" s="128">
        <v>0</v>
      </c>
      <c r="Q44" s="128">
        <v>0</v>
      </c>
      <c r="R44" s="128">
        <v>0</v>
      </c>
      <c r="S44" s="131">
        <v>0</v>
      </c>
      <c r="T44" s="131">
        <v>0</v>
      </c>
      <c r="U44" s="131">
        <v>0</v>
      </c>
      <c r="V44" s="131">
        <v>0</v>
      </c>
      <c r="W44" s="209">
        <v>0</v>
      </c>
      <c r="X44" s="209">
        <v>0</v>
      </c>
      <c r="Y44" s="209">
        <v>0</v>
      </c>
      <c r="Z44" s="209">
        <v>0</v>
      </c>
      <c r="AA44" s="244">
        <v>0</v>
      </c>
      <c r="AB44" s="244">
        <v>0</v>
      </c>
      <c r="AC44" s="244">
        <v>0</v>
      </c>
      <c r="AD44" s="244"/>
    </row>
    <row r="45" spans="2:30" outlineLevel="1">
      <c r="B45" s="200" t="s">
        <v>80</v>
      </c>
      <c r="C45" s="128">
        <v>0</v>
      </c>
      <c r="D45" s="128">
        <v>0</v>
      </c>
      <c r="E45" s="128">
        <v>0</v>
      </c>
      <c r="F45" s="128">
        <v>0</v>
      </c>
      <c r="G45" s="129"/>
      <c r="H45" s="129">
        <v>0</v>
      </c>
      <c r="I45" s="129">
        <v>0</v>
      </c>
      <c r="J45" s="129">
        <v>0</v>
      </c>
      <c r="K45" s="130">
        <v>0</v>
      </c>
      <c r="L45" s="130">
        <v>0</v>
      </c>
      <c r="M45" s="130">
        <v>0</v>
      </c>
      <c r="N45" s="130">
        <v>0</v>
      </c>
      <c r="O45" s="128">
        <v>0</v>
      </c>
      <c r="P45" s="128">
        <v>0</v>
      </c>
      <c r="Q45" s="128">
        <v>0</v>
      </c>
      <c r="R45" s="128">
        <v>0</v>
      </c>
      <c r="S45" s="131">
        <v>0</v>
      </c>
      <c r="T45" s="131">
        <v>0</v>
      </c>
      <c r="U45" s="131">
        <v>0</v>
      </c>
      <c r="V45" s="131">
        <v>0</v>
      </c>
      <c r="W45" s="209">
        <v>0</v>
      </c>
      <c r="X45" s="209">
        <v>0</v>
      </c>
      <c r="Y45" s="209">
        <v>0</v>
      </c>
      <c r="Z45" s="209">
        <v>0</v>
      </c>
      <c r="AA45" s="244">
        <v>0</v>
      </c>
      <c r="AB45" s="244">
        <v>0</v>
      </c>
      <c r="AC45" s="244">
        <v>0</v>
      </c>
      <c r="AD45" s="244"/>
    </row>
    <row r="46" spans="2:30" outlineLevel="1">
      <c r="B46" s="200" t="s">
        <v>81</v>
      </c>
      <c r="C46" s="128">
        <v>0</v>
      </c>
      <c r="D46" s="128">
        <v>0</v>
      </c>
      <c r="E46" s="128">
        <v>0</v>
      </c>
      <c r="F46" s="128">
        <v>0</v>
      </c>
      <c r="G46" s="129"/>
      <c r="H46" s="129">
        <v>0</v>
      </c>
      <c r="I46" s="129">
        <v>0</v>
      </c>
      <c r="J46" s="129">
        <v>0</v>
      </c>
      <c r="K46" s="130">
        <v>0</v>
      </c>
      <c r="L46" s="130">
        <v>0</v>
      </c>
      <c r="M46" s="130">
        <v>0</v>
      </c>
      <c r="N46" s="130">
        <v>0</v>
      </c>
      <c r="O46" s="128">
        <v>0</v>
      </c>
      <c r="P46" s="128">
        <v>0</v>
      </c>
      <c r="Q46" s="128">
        <v>0</v>
      </c>
      <c r="R46" s="128">
        <v>0</v>
      </c>
      <c r="S46" s="131">
        <v>0</v>
      </c>
      <c r="T46" s="131">
        <v>0</v>
      </c>
      <c r="U46" s="131">
        <v>0</v>
      </c>
      <c r="V46" s="131">
        <v>0</v>
      </c>
      <c r="W46" s="209">
        <v>0</v>
      </c>
      <c r="X46" s="209">
        <v>0</v>
      </c>
      <c r="Y46" s="209">
        <v>0</v>
      </c>
      <c r="Z46" s="209">
        <v>0</v>
      </c>
      <c r="AA46" s="244">
        <v>0</v>
      </c>
      <c r="AB46" s="244">
        <v>0</v>
      </c>
      <c r="AC46" s="244">
        <v>0</v>
      </c>
      <c r="AD46" s="244"/>
    </row>
    <row r="47" spans="2:30" outlineLevel="1">
      <c r="B47" s="200" t="s">
        <v>76</v>
      </c>
      <c r="C47" s="128">
        <v>0</v>
      </c>
      <c r="D47" s="128">
        <v>0</v>
      </c>
      <c r="E47" s="128">
        <v>0</v>
      </c>
      <c r="F47" s="128">
        <v>0</v>
      </c>
      <c r="G47" s="129"/>
      <c r="H47" s="129">
        <v>0</v>
      </c>
      <c r="I47" s="129">
        <v>0</v>
      </c>
      <c r="J47" s="129">
        <v>0</v>
      </c>
      <c r="K47" s="130">
        <v>0</v>
      </c>
      <c r="L47" s="130">
        <v>0</v>
      </c>
      <c r="M47" s="130">
        <v>0</v>
      </c>
      <c r="N47" s="130">
        <v>0</v>
      </c>
      <c r="O47" s="128">
        <v>0</v>
      </c>
      <c r="P47" s="128">
        <v>0</v>
      </c>
      <c r="Q47" s="128">
        <v>0</v>
      </c>
      <c r="R47" s="128">
        <v>0</v>
      </c>
      <c r="S47" s="131">
        <v>0</v>
      </c>
      <c r="T47" s="131">
        <v>0</v>
      </c>
      <c r="U47" s="131">
        <v>0</v>
      </c>
      <c r="V47" s="131">
        <v>0</v>
      </c>
      <c r="W47" s="209">
        <v>0</v>
      </c>
      <c r="X47" s="209">
        <v>0</v>
      </c>
      <c r="Y47" s="209">
        <v>0</v>
      </c>
      <c r="Z47" s="209">
        <v>0</v>
      </c>
      <c r="AA47" s="244">
        <v>0</v>
      </c>
      <c r="AB47" s="244">
        <v>0</v>
      </c>
      <c r="AC47" s="244">
        <v>0</v>
      </c>
      <c r="AD47" s="244"/>
    </row>
    <row r="48" spans="2:30">
      <c r="B48" s="200" t="s">
        <v>77</v>
      </c>
      <c r="C48" s="128">
        <v>403.88000000000102</v>
      </c>
      <c r="D48" s="128">
        <v>-403.88000000000102</v>
      </c>
      <c r="E48" s="128">
        <v>0</v>
      </c>
      <c r="F48" s="128">
        <v>6109.32</v>
      </c>
      <c r="G48" s="129"/>
      <c r="H48" s="129">
        <v>15404.06</v>
      </c>
      <c r="I48" s="129">
        <v>-9403.4199999999983</v>
      </c>
      <c r="J48" s="129">
        <v>-3185.6100000000042</v>
      </c>
      <c r="K48" s="130">
        <v>17225.73</v>
      </c>
      <c r="L48" s="130">
        <v>-16750.71999999999</v>
      </c>
      <c r="M48" s="130">
        <v>35224.75</v>
      </c>
      <c r="N48" s="130">
        <v>3385.8999999999942</v>
      </c>
      <c r="O48" s="128">
        <v>15946.239999999998</v>
      </c>
      <c r="P48" s="128">
        <v>18584.560000000005</v>
      </c>
      <c r="Q48" s="128">
        <v>-10190.420000000006</v>
      </c>
      <c r="R48" s="128">
        <v>75238.459999999992</v>
      </c>
      <c r="S48" s="131">
        <v>685.13</v>
      </c>
      <c r="T48" s="131">
        <v>-685.13</v>
      </c>
      <c r="U48" s="131">
        <v>200371.11</v>
      </c>
      <c r="V48" s="131">
        <v>70574.929999999993</v>
      </c>
      <c r="W48" s="209">
        <v>9782.14</v>
      </c>
      <c r="X48" s="209">
        <v>196836.46</v>
      </c>
      <c r="Y48" s="209">
        <v>0</v>
      </c>
      <c r="Z48" s="209">
        <v>-196808.46000000002</v>
      </c>
      <c r="AA48" s="244">
        <v>0</v>
      </c>
      <c r="AB48" s="244">
        <v>0</v>
      </c>
      <c r="AC48" s="244">
        <v>3885.86</v>
      </c>
      <c r="AD48" s="244"/>
    </row>
    <row r="49" spans="2:30">
      <c r="B49" s="201" t="s">
        <v>82</v>
      </c>
      <c r="C49" s="132">
        <v>-220187.91999999998</v>
      </c>
      <c r="D49" s="132">
        <v>-242253.10000000009</v>
      </c>
      <c r="E49" s="132">
        <v>-111762.33999999991</v>
      </c>
      <c r="F49" s="132">
        <v>-381963.94999999972</v>
      </c>
      <c r="G49" s="133"/>
      <c r="H49" s="133">
        <v>-346195.26</v>
      </c>
      <c r="I49" s="133">
        <v>-243354.42000000004</v>
      </c>
      <c r="J49" s="133">
        <v>-419266.16000000003</v>
      </c>
      <c r="K49" s="134">
        <v>398923.66999999993</v>
      </c>
      <c r="L49" s="134">
        <v>711012.95000000042</v>
      </c>
      <c r="M49" s="134">
        <v>1354995.5499999996</v>
      </c>
      <c r="N49" s="134">
        <v>836131.46999999974</v>
      </c>
      <c r="O49" s="132">
        <v>969778.8</v>
      </c>
      <c r="P49" s="132">
        <v>3659570.83</v>
      </c>
      <c r="Q49" s="132">
        <v>1407329.919999999</v>
      </c>
      <c r="R49" s="132">
        <v>1014758.8700000003</v>
      </c>
      <c r="S49" s="135">
        <v>4190087.86</v>
      </c>
      <c r="T49" s="135">
        <v>12420647.380000001</v>
      </c>
      <c r="U49" s="135">
        <v>1747885.1000000006</v>
      </c>
      <c r="V49" s="135">
        <v>-281338.88000000239</v>
      </c>
      <c r="W49" s="210">
        <v>2625424.2300000004</v>
      </c>
      <c r="X49" s="210">
        <v>-644894.65999999805</v>
      </c>
      <c r="Y49" s="210">
        <v>1950164.6200000008</v>
      </c>
      <c r="Z49" s="210">
        <v>-1678692.0600000008</v>
      </c>
      <c r="AA49" s="245">
        <v>179979.98999999967</v>
      </c>
      <c r="AB49" s="245">
        <v>7275627.830000001</v>
      </c>
      <c r="AC49" s="245">
        <v>2565331.6199999969</v>
      </c>
      <c r="AD49" s="245"/>
    </row>
    <row r="50" spans="2:30">
      <c r="B50" s="199" t="s">
        <v>83</v>
      </c>
      <c r="C50" s="128">
        <v>0</v>
      </c>
      <c r="D50" s="128">
        <v>0</v>
      </c>
      <c r="E50" s="128">
        <v>0</v>
      </c>
      <c r="F50" s="128">
        <v>0</v>
      </c>
      <c r="G50" s="129"/>
      <c r="H50" s="129">
        <v>0</v>
      </c>
      <c r="I50" s="129">
        <v>0</v>
      </c>
      <c r="J50" s="129">
        <v>0</v>
      </c>
      <c r="K50" s="130">
        <v>0</v>
      </c>
      <c r="L50" s="130">
        <v>0</v>
      </c>
      <c r="M50" s="130">
        <v>0</v>
      </c>
      <c r="N50" s="130">
        <v>0</v>
      </c>
      <c r="O50" s="128">
        <v>0</v>
      </c>
      <c r="P50" s="128">
        <v>141747</v>
      </c>
      <c r="Q50" s="128">
        <v>237287</v>
      </c>
      <c r="R50" s="128">
        <v>228426.44999999995</v>
      </c>
      <c r="S50" s="131">
        <v>547360.55000000005</v>
      </c>
      <c r="T50" s="131">
        <v>2618634.42</v>
      </c>
      <c r="U50" s="131">
        <v>333099</v>
      </c>
      <c r="V50" s="131">
        <v>297195.29999999981</v>
      </c>
      <c r="W50" s="209">
        <v>513640</v>
      </c>
      <c r="X50" s="209">
        <v>-85767</v>
      </c>
      <c r="Y50" s="209">
        <v>371125</v>
      </c>
      <c r="Z50" s="209">
        <v>-369590.22</v>
      </c>
      <c r="AA50" s="244">
        <v>-17857</v>
      </c>
      <c r="AB50" s="244">
        <v>1248727.75</v>
      </c>
      <c r="AC50" s="244">
        <v>736988.60999999987</v>
      </c>
      <c r="AD50" s="244"/>
    </row>
    <row r="51" spans="2:30">
      <c r="B51" s="199" t="s">
        <v>84</v>
      </c>
      <c r="C51" s="128">
        <v>7169.54</v>
      </c>
      <c r="D51" s="128">
        <v>4198.2500000000009</v>
      </c>
      <c r="E51" s="128">
        <v>4833.5099999999984</v>
      </c>
      <c r="F51" s="128">
        <v>3644.619999999999</v>
      </c>
      <c r="G51" s="129"/>
      <c r="H51" s="129">
        <v>4757.6000000000004</v>
      </c>
      <c r="I51" s="129">
        <v>4448.7199999999993</v>
      </c>
      <c r="J51" s="129">
        <v>3649.6399999999994</v>
      </c>
      <c r="K51" s="130">
        <v>4365.1099999999997</v>
      </c>
      <c r="L51" s="130">
        <v>3425.87</v>
      </c>
      <c r="M51" s="130">
        <v>2097.2000000000007</v>
      </c>
      <c r="N51" s="130">
        <v>3996.0200000000004</v>
      </c>
      <c r="O51" s="128">
        <v>1150.46</v>
      </c>
      <c r="P51" s="128">
        <v>1010.3299999999999</v>
      </c>
      <c r="Q51" s="128">
        <v>902.61999999999989</v>
      </c>
      <c r="R51" s="128">
        <v>206.35000000000036</v>
      </c>
      <c r="S51" s="131">
        <v>0</v>
      </c>
      <c r="T51" s="131">
        <v>0</v>
      </c>
      <c r="U51" s="131">
        <v>0</v>
      </c>
      <c r="V51" s="131">
        <v>0</v>
      </c>
      <c r="W51" s="209">
        <v>0</v>
      </c>
      <c r="X51" s="209">
        <v>0</v>
      </c>
      <c r="Y51" s="209">
        <v>0</v>
      </c>
      <c r="Z51" s="209">
        <v>255119.86</v>
      </c>
      <c r="AA51" s="244">
        <v>0</v>
      </c>
      <c r="AB51" s="244">
        <v>0</v>
      </c>
      <c r="AC51" s="244">
        <v>0</v>
      </c>
      <c r="AD51" s="244"/>
    </row>
    <row r="52" spans="2:30">
      <c r="B52" s="203" t="s">
        <v>85</v>
      </c>
      <c r="C52" s="143">
        <v>-227357.46</v>
      </c>
      <c r="D52" s="143">
        <v>-246451.35000000006</v>
      </c>
      <c r="E52" s="143">
        <v>-116595.84999999998</v>
      </c>
      <c r="F52" s="143">
        <v>-385608.56999999972</v>
      </c>
      <c r="G52" s="144"/>
      <c r="H52" s="144">
        <v>-350952.86000000004</v>
      </c>
      <c r="I52" s="144">
        <v>-247803.14</v>
      </c>
      <c r="J52" s="144">
        <v>-422915.79999999993</v>
      </c>
      <c r="K52" s="145">
        <v>394558.55999999994</v>
      </c>
      <c r="L52" s="145">
        <v>707587.08000000042</v>
      </c>
      <c r="M52" s="145">
        <v>1352898.3499999994</v>
      </c>
      <c r="N52" s="145">
        <v>832135.44999999972</v>
      </c>
      <c r="O52" s="143">
        <v>968628.34000000008</v>
      </c>
      <c r="P52" s="143">
        <v>3516813.5</v>
      </c>
      <c r="Q52" s="143">
        <v>1169140.2999999989</v>
      </c>
      <c r="R52" s="143">
        <v>786126.07000000041</v>
      </c>
      <c r="S52" s="146">
        <v>3642727.3099999996</v>
      </c>
      <c r="T52" s="146">
        <v>9802012.9600000009</v>
      </c>
      <c r="U52" s="146">
        <v>1414786.1000000006</v>
      </c>
      <c r="V52" s="146">
        <v>-578534.18000000226</v>
      </c>
      <c r="W52" s="211">
        <v>2111784.2300000004</v>
      </c>
      <c r="X52" s="211">
        <v>-559127.65999999805</v>
      </c>
      <c r="Y52" s="211">
        <v>1579039.6200000008</v>
      </c>
      <c r="Z52" s="211">
        <v>-1564221.7000000007</v>
      </c>
      <c r="AA52" s="246">
        <v>197836.98999999967</v>
      </c>
      <c r="AB52" s="246">
        <v>6026900.080000001</v>
      </c>
      <c r="AC52" s="246">
        <v>1828343.009999997</v>
      </c>
      <c r="AD52" s="246"/>
    </row>
    <row r="53" spans="2:30">
      <c r="M53" s="136"/>
      <c r="N53" s="136"/>
      <c r="O53" s="137"/>
      <c r="P53" s="137"/>
      <c r="Q53" s="137"/>
      <c r="R53" s="137"/>
      <c r="S53" s="137"/>
      <c r="T53" s="137"/>
      <c r="U53" s="137"/>
      <c r="V53" s="137"/>
      <c r="W53" s="212"/>
      <c r="X53" s="212"/>
      <c r="Y53" s="212"/>
      <c r="Z53" s="212"/>
      <c r="AA53" s="247"/>
      <c r="AB53" s="247"/>
      <c r="AC53" s="247"/>
      <c r="AD53" s="247"/>
    </row>
    <row r="54" spans="2:30">
      <c r="B54" s="138" t="s">
        <v>26</v>
      </c>
      <c r="C54" s="139">
        <v>-173097.5</v>
      </c>
      <c r="D54" s="139">
        <v>-202165.63000000009</v>
      </c>
      <c r="E54" s="139">
        <v>-53199.009999999864</v>
      </c>
      <c r="F54" s="139">
        <v>-301451.90999999974</v>
      </c>
      <c r="G54" s="140">
        <v>-206967.55000000005</v>
      </c>
      <c r="H54" s="140">
        <v>-295185.35999999993</v>
      </c>
      <c r="I54" s="140">
        <v>-177454.11000000004</v>
      </c>
      <c r="J54" s="140">
        <v>-368148.47</v>
      </c>
      <c r="K54" s="141">
        <v>474108.48999999993</v>
      </c>
      <c r="L54" s="141">
        <v>754662.41000000038</v>
      </c>
      <c r="M54" s="141">
        <v>1445577.1899999995</v>
      </c>
      <c r="N54" s="141">
        <v>929977.31</v>
      </c>
      <c r="O54" s="139">
        <v>1054335.08</v>
      </c>
      <c r="P54" s="139">
        <v>1827135.54</v>
      </c>
      <c r="Q54" s="139">
        <v>1690942.149999999</v>
      </c>
      <c r="R54" s="139">
        <v>-115652.15999999957</v>
      </c>
      <c r="S54" s="142">
        <v>4470523.38</v>
      </c>
      <c r="T54" s="142">
        <v>2743057.1500000004</v>
      </c>
      <c r="U54" s="142">
        <v>1880375.8800000004</v>
      </c>
      <c r="V54" s="142">
        <v>61824.969999997615</v>
      </c>
      <c r="W54" s="213">
        <v>2830387.7000000007</v>
      </c>
      <c r="X54" s="213">
        <v>-1322165.639999998</v>
      </c>
      <c r="Y54" s="213">
        <f>Y29+Y10</f>
        <v>2053031.2700000007</v>
      </c>
      <c r="Z54" s="213">
        <f>Z29+Z10</f>
        <v>-1362962.1700000009</v>
      </c>
      <c r="AA54" s="213">
        <f t="shared" ref="AA54:AC54" si="1">AA29+AA10</f>
        <v>343746.63999999966</v>
      </c>
      <c r="AB54" s="213">
        <f t="shared" si="1"/>
        <v>6929422.620000001</v>
      </c>
      <c r="AC54" s="213">
        <f t="shared" si="1"/>
        <v>2443090.9599999972</v>
      </c>
      <c r="AD54" s="248"/>
    </row>
    <row r="55" spans="2:30">
      <c r="Y55" s="249"/>
    </row>
  </sheetData>
  <phoneticPr fontId="15" type="noConversion"/>
  <pageMargins left="0.7" right="0.7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D214AD-F605-1D43-8EE1-B7D901F37331}">
  <sheetPr>
    <tabColor rgb="FF00B050"/>
  </sheetPr>
  <dimension ref="A1:AD54"/>
  <sheetViews>
    <sheetView showGridLines="0" zoomScale="110" zoomScaleNormal="110" workbookViewId="0">
      <pane xSplit="2" ySplit="2" topLeftCell="J3" activePane="bottomRight" state="frozen"/>
      <selection activeCell="A54" sqref="A54"/>
      <selection pane="topRight" activeCell="A54" sqref="A54"/>
      <selection pane="bottomLeft" activeCell="A54" sqref="A54"/>
      <selection pane="bottomRight" activeCell="AC3" sqref="AC3"/>
    </sheetView>
  </sheetViews>
  <sheetFormatPr defaultColWidth="10.875" defaultRowHeight="15" outlineLevelRow="1" outlineLevelCol="1"/>
  <cols>
    <col min="1" max="1" width="2.625" style="70" customWidth="1"/>
    <col min="2" max="2" width="56.625" style="71" customWidth="1"/>
    <col min="3" max="5" width="15" style="71" hidden="1" customWidth="1" outlineLevel="1"/>
    <col min="6" max="6" width="15" style="71" customWidth="1" collapsed="1"/>
    <col min="7" max="9" width="15" style="72" hidden="1" customWidth="1" outlineLevel="1"/>
    <col min="10" max="10" width="15" style="72" customWidth="1" collapsed="1"/>
    <col min="11" max="13" width="15" style="73" hidden="1" customWidth="1" outlineLevel="1"/>
    <col min="14" max="14" width="16.625" style="73" bestFit="1" customWidth="1" collapsed="1"/>
    <col min="15" max="15" width="15" style="71" hidden="1" customWidth="1" outlineLevel="1"/>
    <col min="16" max="16" width="16.375" style="71" hidden="1" customWidth="1" outlineLevel="1"/>
    <col min="17" max="17" width="15" style="71" hidden="1" customWidth="1" outlineLevel="1"/>
    <col min="18" max="18" width="14.125" style="71" bestFit="1" customWidth="1" collapsed="1"/>
    <col min="19" max="19" width="16" style="103" hidden="1" customWidth="1" outlineLevel="1"/>
    <col min="20" max="21" width="16.125" style="103" hidden="1" customWidth="1" outlineLevel="1"/>
    <col min="22" max="22" width="16.125" style="103" customWidth="1" collapsed="1"/>
    <col min="23" max="25" width="16.125" style="103" hidden="1" customWidth="1" outlineLevel="1"/>
    <col min="26" max="26" width="16.125" style="103" customWidth="1" collapsed="1"/>
    <col min="27" max="29" width="16.125" style="261" customWidth="1" outlineLevel="1"/>
    <col min="30" max="30" width="16.125" style="261" customWidth="1"/>
    <col min="31" max="16384" width="10.875" style="71"/>
  </cols>
  <sheetData>
    <row r="1" spans="2:30" ht="21" thickBot="1">
      <c r="B1" s="160" t="s">
        <v>248</v>
      </c>
      <c r="V1" s="161"/>
      <c r="W1" s="161"/>
      <c r="X1" s="161"/>
      <c r="Y1" s="161"/>
      <c r="Z1" s="161"/>
      <c r="AA1" s="251"/>
      <c r="AB1" s="251"/>
      <c r="AC1" s="251"/>
      <c r="AD1" s="251"/>
    </row>
    <row r="2" spans="2:30" ht="15.75" thickBot="1">
      <c r="B2" s="74" t="s">
        <v>86</v>
      </c>
      <c r="C2" s="75" t="s">
        <v>9</v>
      </c>
      <c r="D2" s="75" t="s">
        <v>8</v>
      </c>
      <c r="E2" s="76">
        <v>42643</v>
      </c>
      <c r="F2" s="75" t="s">
        <v>0</v>
      </c>
      <c r="G2" s="77" t="s">
        <v>7</v>
      </c>
      <c r="H2" s="77" t="s">
        <v>5</v>
      </c>
      <c r="I2" s="77" t="s">
        <v>4</v>
      </c>
      <c r="J2" s="77" t="s">
        <v>1</v>
      </c>
      <c r="K2" s="78" t="s">
        <v>6</v>
      </c>
      <c r="L2" s="78" t="s">
        <v>3</v>
      </c>
      <c r="M2" s="78" t="s">
        <v>2</v>
      </c>
      <c r="N2" s="79" t="s">
        <v>20</v>
      </c>
      <c r="O2" s="76">
        <v>43555</v>
      </c>
      <c r="P2" s="76">
        <v>43646</v>
      </c>
      <c r="Q2" s="76">
        <v>43738</v>
      </c>
      <c r="R2" s="76">
        <v>43830</v>
      </c>
      <c r="S2" s="104">
        <v>43921</v>
      </c>
      <c r="T2" s="104">
        <v>44012</v>
      </c>
      <c r="U2" s="104">
        <v>44104</v>
      </c>
      <c r="V2" s="104">
        <v>44196</v>
      </c>
      <c r="W2" s="214">
        <v>44286</v>
      </c>
      <c r="X2" s="214">
        <v>44377</v>
      </c>
      <c r="Y2" s="214">
        <v>44469</v>
      </c>
      <c r="Z2" s="214">
        <v>44561</v>
      </c>
      <c r="AA2" s="252">
        <v>44651</v>
      </c>
      <c r="AB2" s="252">
        <v>44742</v>
      </c>
      <c r="AC2" s="252">
        <v>44834</v>
      </c>
      <c r="AD2" s="252">
        <v>44926</v>
      </c>
    </row>
    <row r="3" spans="2:30">
      <c r="B3" s="80" t="s">
        <v>40</v>
      </c>
      <c r="C3" s="81">
        <v>259890.39</v>
      </c>
      <c r="D3" s="81">
        <v>530471.69999999995</v>
      </c>
      <c r="E3" s="81">
        <v>826952.78</v>
      </c>
      <c r="F3" s="81">
        <v>1269634.82</v>
      </c>
      <c r="G3" s="82">
        <v>957409.17999999993</v>
      </c>
      <c r="H3" s="82">
        <v>1519036.79</v>
      </c>
      <c r="I3" s="82">
        <v>2125045.35</v>
      </c>
      <c r="J3" s="82">
        <v>3093816.29</v>
      </c>
      <c r="K3" s="83">
        <v>1132242.8599999999</v>
      </c>
      <c r="L3" s="83">
        <v>3285196.0700000003</v>
      </c>
      <c r="M3" s="83">
        <v>7148151.6699999999</v>
      </c>
      <c r="N3" s="83">
        <v>9798599.7400000002</v>
      </c>
      <c r="O3" s="81">
        <v>2516982.2399999998</v>
      </c>
      <c r="P3" s="81">
        <v>6377015.0200000005</v>
      </c>
      <c r="Q3" s="81">
        <v>10385827.27</v>
      </c>
      <c r="R3" s="81">
        <v>13729569.449999999</v>
      </c>
      <c r="S3" s="105">
        <v>6455935.3499999996</v>
      </c>
      <c r="T3" s="105">
        <v>14993573.32</v>
      </c>
      <c r="U3" s="105">
        <v>23234122.530000001</v>
      </c>
      <c r="V3" s="105">
        <v>27322365.239999998</v>
      </c>
      <c r="W3" s="215">
        <v>7483095.2999999998</v>
      </c>
      <c r="X3" s="215">
        <v>12951239.690000001</v>
      </c>
      <c r="Y3" s="215">
        <v>20614251.5</v>
      </c>
      <c r="Z3" s="250">
        <v>25843509.77</v>
      </c>
      <c r="AA3" s="253">
        <v>5976994.2699999996</v>
      </c>
      <c r="AB3" s="253">
        <v>23902938.59</v>
      </c>
      <c r="AC3" s="253">
        <v>35725754.629999995</v>
      </c>
      <c r="AD3" s="254"/>
    </row>
    <row r="4" spans="2:30" outlineLevel="1">
      <c r="B4" s="85" t="s">
        <v>41</v>
      </c>
      <c r="C4" s="86"/>
      <c r="D4" s="86"/>
      <c r="E4" s="86"/>
      <c r="F4" s="86"/>
      <c r="G4" s="87"/>
      <c r="H4" s="87"/>
      <c r="I4" s="87"/>
      <c r="J4" s="87"/>
      <c r="K4" s="88"/>
      <c r="L4" s="88"/>
      <c r="M4" s="88"/>
      <c r="N4" s="88"/>
      <c r="O4" s="86">
        <v>0</v>
      </c>
      <c r="P4" s="86"/>
      <c r="Q4" s="86"/>
      <c r="R4" s="86"/>
      <c r="S4" s="106">
        <v>0</v>
      </c>
      <c r="T4" s="106">
        <v>0</v>
      </c>
      <c r="U4" s="106">
        <v>0</v>
      </c>
      <c r="V4" s="106">
        <v>0</v>
      </c>
      <c r="W4" s="216">
        <v>0</v>
      </c>
      <c r="X4" s="216">
        <v>0</v>
      </c>
      <c r="Y4" s="216">
        <v>0</v>
      </c>
      <c r="Z4" s="216">
        <v>0</v>
      </c>
      <c r="AA4" s="255">
        <v>0</v>
      </c>
      <c r="AB4" s="255">
        <v>0</v>
      </c>
      <c r="AC4" s="255">
        <v>0</v>
      </c>
      <c r="AD4" s="255"/>
    </row>
    <row r="5" spans="2:30">
      <c r="B5" s="89" t="s">
        <v>42</v>
      </c>
      <c r="C5" s="86">
        <v>235897.72</v>
      </c>
      <c r="D5" s="86">
        <v>508559.07</v>
      </c>
      <c r="E5" s="86">
        <v>732241.34</v>
      </c>
      <c r="F5" s="86">
        <v>1042111.36</v>
      </c>
      <c r="G5" s="87">
        <v>245016.98</v>
      </c>
      <c r="H5" s="87">
        <v>397257.38</v>
      </c>
      <c r="I5" s="87">
        <v>518607.19</v>
      </c>
      <c r="J5" s="87">
        <v>1257405.77</v>
      </c>
      <c r="K5" s="88">
        <v>1001101.7</v>
      </c>
      <c r="L5" s="88">
        <v>2335619.02</v>
      </c>
      <c r="M5" s="88">
        <v>4561431.1900000004</v>
      </c>
      <c r="N5" s="88">
        <v>6830988.7400000002</v>
      </c>
      <c r="O5" s="86">
        <v>1954810.65</v>
      </c>
      <c r="P5" s="86">
        <v>5432387.8600000003</v>
      </c>
      <c r="Q5" s="86">
        <v>9287411.4399999995</v>
      </c>
      <c r="R5" s="86">
        <v>11627239.58</v>
      </c>
      <c r="S5" s="106">
        <v>5870827.8099999996</v>
      </c>
      <c r="T5" s="106">
        <v>13783053.35</v>
      </c>
      <c r="U5" s="106">
        <v>21060089.91</v>
      </c>
      <c r="V5" s="106">
        <v>25181548.199999999</v>
      </c>
      <c r="W5" s="216">
        <v>6756229.7000000002</v>
      </c>
      <c r="X5" s="216">
        <v>11724796.630000001</v>
      </c>
      <c r="Y5" s="216">
        <v>18445022.07</v>
      </c>
      <c r="Z5" s="216">
        <v>23041769.32</v>
      </c>
      <c r="AA5" s="255">
        <v>4736204.29</v>
      </c>
      <c r="AB5" s="255">
        <v>21450083.149999999</v>
      </c>
      <c r="AC5" s="255">
        <v>31255072.589999996</v>
      </c>
      <c r="AD5" s="255"/>
    </row>
    <row r="6" spans="2:30" ht="25.5">
      <c r="B6" s="89" t="s">
        <v>43</v>
      </c>
      <c r="C6" s="86">
        <v>23992.67</v>
      </c>
      <c r="D6" s="86">
        <v>21912.63</v>
      </c>
      <c r="E6" s="86">
        <v>94711.44</v>
      </c>
      <c r="F6" s="86">
        <v>227523.46</v>
      </c>
      <c r="G6" s="87">
        <v>712392.2</v>
      </c>
      <c r="H6" s="87">
        <v>1121779.4099999999</v>
      </c>
      <c r="I6" s="87">
        <v>1606438.16</v>
      </c>
      <c r="J6" s="87">
        <v>1836410.52</v>
      </c>
      <c r="K6" s="88">
        <v>131141.16</v>
      </c>
      <c r="L6" s="88">
        <v>949577.05</v>
      </c>
      <c r="M6" s="88">
        <v>2586720.48</v>
      </c>
      <c r="N6" s="88">
        <v>2967611</v>
      </c>
      <c r="O6" s="86">
        <v>562171.59</v>
      </c>
      <c r="P6" s="86">
        <v>944627.16</v>
      </c>
      <c r="Q6" s="86">
        <v>1098415.83</v>
      </c>
      <c r="R6" s="86">
        <v>2102329.87</v>
      </c>
      <c r="S6" s="106">
        <v>585107.54</v>
      </c>
      <c r="T6" s="106">
        <v>1210519.97</v>
      </c>
      <c r="U6" s="106">
        <v>2174032.62</v>
      </c>
      <c r="V6" s="106">
        <v>2140817.04</v>
      </c>
      <c r="W6" s="216">
        <v>726865.6</v>
      </c>
      <c r="X6" s="216">
        <v>1226443.06</v>
      </c>
      <c r="Y6" s="216">
        <v>2169229.4300000002</v>
      </c>
      <c r="Z6" s="216">
        <v>2801740.45</v>
      </c>
      <c r="AA6" s="255">
        <v>1240789.98</v>
      </c>
      <c r="AB6" s="255">
        <v>2452855.44</v>
      </c>
      <c r="AC6" s="255">
        <v>4470682.04</v>
      </c>
      <c r="AD6" s="255"/>
    </row>
    <row r="7" spans="2:30" outlineLevel="1">
      <c r="B7" s="89" t="s">
        <v>44</v>
      </c>
      <c r="C7" s="86">
        <v>0</v>
      </c>
      <c r="D7" s="86">
        <v>0</v>
      </c>
      <c r="E7" s="86">
        <v>0</v>
      </c>
      <c r="F7" s="86">
        <v>0</v>
      </c>
      <c r="G7" s="87">
        <v>0</v>
      </c>
      <c r="H7" s="87">
        <v>0</v>
      </c>
      <c r="I7" s="87">
        <v>0</v>
      </c>
      <c r="J7" s="87">
        <v>0</v>
      </c>
      <c r="K7" s="88">
        <v>0</v>
      </c>
      <c r="L7" s="88">
        <v>0</v>
      </c>
      <c r="M7" s="88">
        <v>0</v>
      </c>
      <c r="N7" s="88">
        <v>0</v>
      </c>
      <c r="O7" s="86">
        <v>0</v>
      </c>
      <c r="P7" s="86"/>
      <c r="Q7" s="86"/>
      <c r="R7" s="86"/>
      <c r="S7" s="106">
        <v>0</v>
      </c>
      <c r="T7" s="106">
        <v>0</v>
      </c>
      <c r="U7" s="106">
        <v>0</v>
      </c>
      <c r="V7" s="106">
        <v>0</v>
      </c>
      <c r="W7" s="216">
        <v>0</v>
      </c>
      <c r="X7" s="216">
        <v>0</v>
      </c>
      <c r="Y7" s="216">
        <v>0</v>
      </c>
      <c r="Z7" s="216">
        <v>0</v>
      </c>
      <c r="AA7" s="255">
        <v>0</v>
      </c>
      <c r="AB7" s="255">
        <v>0</v>
      </c>
      <c r="AC7" s="255">
        <v>0</v>
      </c>
      <c r="AD7" s="255"/>
    </row>
    <row r="8" spans="2:30" outlineLevel="1">
      <c r="B8" s="89" t="s">
        <v>45</v>
      </c>
      <c r="C8" s="86">
        <v>0</v>
      </c>
      <c r="D8" s="86">
        <v>0</v>
      </c>
      <c r="E8" s="86">
        <v>0</v>
      </c>
      <c r="F8" s="86">
        <v>0</v>
      </c>
      <c r="G8" s="87">
        <v>0</v>
      </c>
      <c r="H8" s="87">
        <v>0</v>
      </c>
      <c r="I8" s="87">
        <v>0</v>
      </c>
      <c r="J8" s="87">
        <v>0</v>
      </c>
      <c r="K8" s="88">
        <v>0</v>
      </c>
      <c r="L8" s="88">
        <v>0</v>
      </c>
      <c r="M8" s="88">
        <v>0</v>
      </c>
      <c r="N8" s="88">
        <v>0</v>
      </c>
      <c r="O8" s="86">
        <v>0</v>
      </c>
      <c r="P8" s="86"/>
      <c r="Q8" s="86"/>
      <c r="R8" s="86"/>
      <c r="S8" s="106">
        <v>0</v>
      </c>
      <c r="T8" s="106">
        <v>0</v>
      </c>
      <c r="U8" s="106">
        <v>0</v>
      </c>
      <c r="V8" s="106">
        <v>0</v>
      </c>
      <c r="W8" s="216">
        <v>0</v>
      </c>
      <c r="X8" s="216">
        <v>0</v>
      </c>
      <c r="Y8" s="216">
        <v>0</v>
      </c>
      <c r="Z8" s="216">
        <v>0</v>
      </c>
      <c r="AA8" s="255">
        <v>0</v>
      </c>
      <c r="AB8" s="255">
        <v>0</v>
      </c>
      <c r="AC8" s="255">
        <v>0</v>
      </c>
      <c r="AD8" s="255"/>
    </row>
    <row r="9" spans="2:30">
      <c r="B9" s="90" t="s">
        <v>46</v>
      </c>
      <c r="C9" s="84">
        <v>486193.65</v>
      </c>
      <c r="D9" s="84">
        <v>1000052.29</v>
      </c>
      <c r="E9" s="84">
        <v>1398760.49</v>
      </c>
      <c r="F9" s="84">
        <v>2193391.7599999998</v>
      </c>
      <c r="G9" s="91">
        <v>1208669.21</v>
      </c>
      <c r="H9" s="91">
        <v>2114564.25</v>
      </c>
      <c r="I9" s="91">
        <v>2962675.2</v>
      </c>
      <c r="J9" s="91">
        <v>3833220.56</v>
      </c>
      <c r="K9" s="92">
        <v>840879.27999999991</v>
      </c>
      <c r="L9" s="92">
        <v>2410034.02</v>
      </c>
      <c r="M9" s="92">
        <v>4880108.5</v>
      </c>
      <c r="N9" s="92">
        <v>6785944.1400000006</v>
      </c>
      <c r="O9" s="84">
        <v>1571175.6799999997</v>
      </c>
      <c r="P9" s="84">
        <v>4082121.1699999995</v>
      </c>
      <c r="Q9" s="84">
        <v>6916640.8500000006</v>
      </c>
      <c r="R9" s="84">
        <v>10825286.630000001</v>
      </c>
      <c r="S9" s="107">
        <v>2265266.5299999998</v>
      </c>
      <c r="T9" s="107">
        <v>8620420.0699999984</v>
      </c>
      <c r="U9" s="107">
        <v>15404224.050000001</v>
      </c>
      <c r="V9" s="107">
        <v>19806488.400000002</v>
      </c>
      <c r="W9" s="217">
        <v>5114812.7399999993</v>
      </c>
      <c r="X9" s="217">
        <v>12346472.139999999</v>
      </c>
      <c r="Y9" s="217">
        <v>18378105.609999999</v>
      </c>
      <c r="Z9" s="217">
        <v>25075843.310000002</v>
      </c>
      <c r="AA9" s="256">
        <v>6149069.6299999999</v>
      </c>
      <c r="AB9" s="256">
        <v>17366400.43</v>
      </c>
      <c r="AC9" s="256">
        <v>26915251.260000002</v>
      </c>
      <c r="AD9" s="256"/>
    </row>
    <row r="10" spans="2:30">
      <c r="B10" s="89" t="s">
        <v>47</v>
      </c>
      <c r="C10" s="86">
        <v>43491.71</v>
      </c>
      <c r="D10" s="86">
        <v>88752.65</v>
      </c>
      <c r="E10" s="86">
        <v>137924.95000000001</v>
      </c>
      <c r="F10" s="86">
        <v>187945</v>
      </c>
      <c r="G10" s="87">
        <v>49403.37</v>
      </c>
      <c r="H10" s="87">
        <v>102722.8</v>
      </c>
      <c r="I10" s="87">
        <v>159840.5</v>
      </c>
      <c r="J10" s="87">
        <v>213866.75</v>
      </c>
      <c r="K10" s="88">
        <v>57820.3</v>
      </c>
      <c r="L10" s="88">
        <v>113595.29</v>
      </c>
      <c r="M10" s="88">
        <v>166671.71</v>
      </c>
      <c r="N10" s="88">
        <v>248397.77</v>
      </c>
      <c r="O10" s="86">
        <v>58653.74</v>
      </c>
      <c r="P10" s="86">
        <v>398481.15</v>
      </c>
      <c r="Q10" s="86">
        <v>682266.44</v>
      </c>
      <c r="R10" s="86">
        <v>966511.09</v>
      </c>
      <c r="S10" s="106">
        <v>279786.12</v>
      </c>
      <c r="T10" s="106">
        <v>557788.39</v>
      </c>
      <c r="U10" s="106">
        <v>839411.46</v>
      </c>
      <c r="V10" s="106">
        <v>1113591.74</v>
      </c>
      <c r="W10" s="216">
        <v>275534.13</v>
      </c>
      <c r="X10" s="216">
        <v>578145.62</v>
      </c>
      <c r="Y10" s="216">
        <v>867556.68</v>
      </c>
      <c r="Z10" s="216">
        <v>1172033.8799999999</v>
      </c>
      <c r="AA10" s="255">
        <v>301734.96000000002</v>
      </c>
      <c r="AB10" s="255">
        <v>395558.13</v>
      </c>
      <c r="AC10" s="255">
        <v>474341.35</v>
      </c>
      <c r="AD10" s="255"/>
    </row>
    <row r="11" spans="2:30">
      <c r="B11" s="89" t="s">
        <v>48</v>
      </c>
      <c r="C11" s="86">
        <v>11707.98</v>
      </c>
      <c r="D11" s="86">
        <v>23778.44</v>
      </c>
      <c r="E11" s="86">
        <v>30918.11</v>
      </c>
      <c r="F11" s="86">
        <v>39375.07</v>
      </c>
      <c r="G11" s="87">
        <v>30000.53</v>
      </c>
      <c r="H11" s="87">
        <v>63535.05</v>
      </c>
      <c r="I11" s="87">
        <v>71928.009999999995</v>
      </c>
      <c r="J11" s="87">
        <v>95692.9</v>
      </c>
      <c r="K11" s="88">
        <v>11775.26</v>
      </c>
      <c r="L11" s="88">
        <v>58963.38</v>
      </c>
      <c r="M11" s="88">
        <v>120528.34</v>
      </c>
      <c r="N11" s="88">
        <v>160494.14000000001</v>
      </c>
      <c r="O11" s="86">
        <v>32503.98</v>
      </c>
      <c r="P11" s="86">
        <v>74542.73</v>
      </c>
      <c r="Q11" s="86">
        <v>102858.4</v>
      </c>
      <c r="R11" s="86">
        <v>140468.68</v>
      </c>
      <c r="S11" s="106">
        <v>23726.14</v>
      </c>
      <c r="T11" s="106">
        <v>47763.33</v>
      </c>
      <c r="U11" s="106">
        <v>73700.38</v>
      </c>
      <c r="V11" s="106">
        <v>108650.97</v>
      </c>
      <c r="W11" s="216">
        <v>29672.85</v>
      </c>
      <c r="X11" s="216">
        <v>42709</v>
      </c>
      <c r="Y11" s="216">
        <v>87984.82</v>
      </c>
      <c r="Z11" s="216">
        <v>151236.87</v>
      </c>
      <c r="AA11" s="255">
        <v>19770.63</v>
      </c>
      <c r="AB11" s="255">
        <v>66741.070000000007</v>
      </c>
      <c r="AC11" s="255">
        <v>122017.33</v>
      </c>
      <c r="AD11" s="255"/>
    </row>
    <row r="12" spans="2:30">
      <c r="B12" s="89" t="s">
        <v>49</v>
      </c>
      <c r="C12" s="86">
        <v>108350.03</v>
      </c>
      <c r="D12" s="86">
        <v>183145.51</v>
      </c>
      <c r="E12" s="86">
        <v>332566.46000000002</v>
      </c>
      <c r="F12" s="86">
        <v>582031.32999999996</v>
      </c>
      <c r="G12" s="87">
        <v>47842.61</v>
      </c>
      <c r="H12" s="87">
        <v>353667.61</v>
      </c>
      <c r="I12" s="87">
        <v>468906.03</v>
      </c>
      <c r="J12" s="87">
        <v>637554.34</v>
      </c>
      <c r="K12" s="88">
        <v>256900.83</v>
      </c>
      <c r="L12" s="88">
        <v>1038883.37</v>
      </c>
      <c r="M12" s="88">
        <v>2576643.5699999998</v>
      </c>
      <c r="N12" s="88">
        <v>3189750.36</v>
      </c>
      <c r="O12" s="86">
        <v>788037.27</v>
      </c>
      <c r="P12" s="86">
        <v>2020854.27</v>
      </c>
      <c r="Q12" s="86">
        <v>3756932.85</v>
      </c>
      <c r="R12" s="86">
        <v>6386422.8600000003</v>
      </c>
      <c r="S12" s="106">
        <v>1277213.95</v>
      </c>
      <c r="T12" s="106">
        <v>6620834.8099999996</v>
      </c>
      <c r="U12" s="106">
        <v>11667357.27</v>
      </c>
      <c r="V12" s="106">
        <v>14780723.130000001</v>
      </c>
      <c r="W12" s="216">
        <v>3975812.3</v>
      </c>
      <c r="X12" s="216">
        <v>9280616.4499999993</v>
      </c>
      <c r="Y12" s="216">
        <v>13296775.449999999</v>
      </c>
      <c r="Z12" s="216">
        <v>18027168.34</v>
      </c>
      <c r="AA12" s="255">
        <v>4433978.82</v>
      </c>
      <c r="AB12" s="255">
        <v>14061201</v>
      </c>
      <c r="AC12" s="255">
        <v>21074561.82</v>
      </c>
      <c r="AD12" s="255"/>
    </row>
    <row r="13" spans="2:30">
      <c r="B13" s="89" t="s">
        <v>50</v>
      </c>
      <c r="C13" s="86">
        <v>724</v>
      </c>
      <c r="D13" s="86">
        <v>764</v>
      </c>
      <c r="E13" s="86">
        <v>1114</v>
      </c>
      <c r="F13" s="86">
        <v>8078</v>
      </c>
      <c r="G13" s="87">
        <v>4641</v>
      </c>
      <c r="H13" s="87">
        <v>11250</v>
      </c>
      <c r="I13" s="87">
        <v>11894.39</v>
      </c>
      <c r="J13" s="87">
        <v>11288</v>
      </c>
      <c r="K13" s="88">
        <v>129.33000000000001</v>
      </c>
      <c r="L13" s="88">
        <v>204.33</v>
      </c>
      <c r="M13" s="88">
        <v>7650.33</v>
      </c>
      <c r="N13" s="88">
        <v>14201.43</v>
      </c>
      <c r="O13" s="86">
        <v>8000</v>
      </c>
      <c r="P13" s="86">
        <v>18387.5</v>
      </c>
      <c r="Q13" s="86">
        <v>18387.5</v>
      </c>
      <c r="R13" s="86">
        <v>25356.400000000001</v>
      </c>
      <c r="S13" s="106">
        <v>9022</v>
      </c>
      <c r="T13" s="106">
        <v>9073.43</v>
      </c>
      <c r="U13" s="106">
        <v>9327.6200000000008</v>
      </c>
      <c r="V13" s="106">
        <v>16065.62</v>
      </c>
      <c r="W13" s="216">
        <v>41</v>
      </c>
      <c r="X13" s="216">
        <v>117</v>
      </c>
      <c r="Y13" s="216">
        <v>8900.84</v>
      </c>
      <c r="Z13" s="216">
        <v>21081.040000000001</v>
      </c>
      <c r="AA13" s="255">
        <v>10767.49</v>
      </c>
      <c r="AB13" s="255">
        <v>16581.689999999999</v>
      </c>
      <c r="AC13" s="255">
        <v>23644.69</v>
      </c>
      <c r="AD13" s="255"/>
    </row>
    <row r="14" spans="2:30" outlineLevel="1">
      <c r="B14" s="93" t="s">
        <v>51</v>
      </c>
      <c r="C14" s="86">
        <v>0</v>
      </c>
      <c r="D14" s="86">
        <v>0</v>
      </c>
      <c r="E14" s="86">
        <v>0</v>
      </c>
      <c r="F14" s="86">
        <v>0</v>
      </c>
      <c r="G14" s="87">
        <v>0</v>
      </c>
      <c r="H14" s="87">
        <v>0</v>
      </c>
      <c r="I14" s="87">
        <v>0</v>
      </c>
      <c r="J14" s="87">
        <v>0</v>
      </c>
      <c r="K14" s="88">
        <v>0</v>
      </c>
      <c r="L14" s="88">
        <v>0</v>
      </c>
      <c r="M14" s="88">
        <v>0</v>
      </c>
      <c r="N14" s="88">
        <v>0</v>
      </c>
      <c r="O14" s="86">
        <v>0</v>
      </c>
      <c r="P14" s="86">
        <v>0</v>
      </c>
      <c r="Q14" s="86">
        <v>0</v>
      </c>
      <c r="R14" s="86">
        <v>0</v>
      </c>
      <c r="S14" s="106">
        <v>0</v>
      </c>
      <c r="T14" s="106">
        <v>0</v>
      </c>
      <c r="U14" s="106">
        <v>0</v>
      </c>
      <c r="V14" s="106">
        <v>0</v>
      </c>
      <c r="W14" s="216">
        <v>0</v>
      </c>
      <c r="X14" s="216">
        <v>0</v>
      </c>
      <c r="Y14" s="216">
        <v>0</v>
      </c>
      <c r="Z14" s="216">
        <v>0</v>
      </c>
      <c r="AA14" s="255">
        <v>0</v>
      </c>
      <c r="AB14" s="255">
        <v>0</v>
      </c>
      <c r="AC14" s="255">
        <v>0</v>
      </c>
      <c r="AD14" s="255"/>
    </row>
    <row r="15" spans="2:30">
      <c r="B15" s="89" t="s">
        <v>52</v>
      </c>
      <c r="C15" s="86">
        <v>211445.2</v>
      </c>
      <c r="D15" s="86">
        <v>407567.78</v>
      </c>
      <c r="E15" s="86">
        <v>601983.78</v>
      </c>
      <c r="F15" s="86">
        <v>818015.35</v>
      </c>
      <c r="G15" s="87">
        <v>179460.34</v>
      </c>
      <c r="H15" s="87">
        <v>561012.93000000005</v>
      </c>
      <c r="I15" s="87">
        <v>956160.09</v>
      </c>
      <c r="J15" s="87">
        <v>1354503.72</v>
      </c>
      <c r="K15" s="88">
        <v>409128.25</v>
      </c>
      <c r="L15" s="88">
        <v>883325.26</v>
      </c>
      <c r="M15" s="88">
        <v>1358887.29</v>
      </c>
      <c r="N15" s="88">
        <v>2006743.85</v>
      </c>
      <c r="O15" s="86">
        <v>530703.37</v>
      </c>
      <c r="P15" s="86">
        <v>1132056.2</v>
      </c>
      <c r="Q15" s="86">
        <v>1725782.83</v>
      </c>
      <c r="R15" s="86">
        <v>2484983.98</v>
      </c>
      <c r="S15" s="106">
        <v>577977.37</v>
      </c>
      <c r="T15" s="106">
        <v>1184587.6100000001</v>
      </c>
      <c r="U15" s="106">
        <v>2519999.79</v>
      </c>
      <c r="V15" s="106">
        <v>3376583.81</v>
      </c>
      <c r="W15" s="216">
        <v>750413.31</v>
      </c>
      <c r="X15" s="216">
        <v>2276556.66</v>
      </c>
      <c r="Y15" s="216">
        <v>3761212.98</v>
      </c>
      <c r="Z15" s="216">
        <v>5205953.78</v>
      </c>
      <c r="AA15" s="255">
        <v>1163176.28</v>
      </c>
      <c r="AB15" s="255">
        <v>2320180.2400000002</v>
      </c>
      <c r="AC15" s="255">
        <v>4388394.28</v>
      </c>
      <c r="AD15" s="255"/>
    </row>
    <row r="16" spans="2:30">
      <c r="B16" s="89" t="s">
        <v>53</v>
      </c>
      <c r="C16" s="86">
        <v>4630.93</v>
      </c>
      <c r="D16" s="86">
        <v>11332.64</v>
      </c>
      <c r="E16" s="86">
        <v>17835.349999999999</v>
      </c>
      <c r="F16" s="86">
        <v>29832.43</v>
      </c>
      <c r="G16" s="87">
        <v>5780.51</v>
      </c>
      <c r="H16" s="87">
        <v>32506.080000000002</v>
      </c>
      <c r="I16" s="87">
        <v>71764.11</v>
      </c>
      <c r="J16" s="87">
        <v>134405.62</v>
      </c>
      <c r="K16" s="88">
        <v>33751.07</v>
      </c>
      <c r="L16" s="88">
        <v>93025.03</v>
      </c>
      <c r="M16" s="88">
        <v>153317.78</v>
      </c>
      <c r="N16" s="88">
        <v>215637.42</v>
      </c>
      <c r="O16" s="86">
        <v>80942.17</v>
      </c>
      <c r="P16" s="86">
        <v>133778.23000000001</v>
      </c>
      <c r="Q16" s="86">
        <v>173842.62</v>
      </c>
      <c r="R16" s="86">
        <v>240699</v>
      </c>
      <c r="S16" s="106">
        <v>67305.38</v>
      </c>
      <c r="T16" s="106">
        <v>130872.28</v>
      </c>
      <c r="U16" s="106">
        <v>216511.06</v>
      </c>
      <c r="V16" s="106">
        <v>279008.09999999998</v>
      </c>
      <c r="W16" s="216">
        <v>77742.14</v>
      </c>
      <c r="X16" s="216">
        <v>156043.47</v>
      </c>
      <c r="Y16" s="216">
        <v>270202.28000000003</v>
      </c>
      <c r="Z16" s="216">
        <v>385316.8</v>
      </c>
      <c r="AA16" s="255">
        <v>152679.85</v>
      </c>
      <c r="AB16" s="255">
        <v>313957.76000000001</v>
      </c>
      <c r="AC16" s="255">
        <v>502575.15</v>
      </c>
      <c r="AD16" s="255"/>
    </row>
    <row r="17" spans="2:30">
      <c r="B17" s="89" t="s">
        <v>54</v>
      </c>
      <c r="C17" s="86">
        <v>105843.8</v>
      </c>
      <c r="D17" s="86">
        <v>284711.27</v>
      </c>
      <c r="E17" s="86">
        <v>276417.84000000003</v>
      </c>
      <c r="F17" s="86">
        <v>528114.57999999996</v>
      </c>
      <c r="G17" s="87">
        <v>891540.85</v>
      </c>
      <c r="H17" s="87">
        <v>989869.78</v>
      </c>
      <c r="I17" s="87">
        <v>1222182.07</v>
      </c>
      <c r="J17" s="87">
        <v>1385909.23</v>
      </c>
      <c r="K17" s="88">
        <v>71374.240000000005</v>
      </c>
      <c r="L17" s="88">
        <v>222037.36</v>
      </c>
      <c r="M17" s="88">
        <v>496409.48</v>
      </c>
      <c r="N17" s="88">
        <v>950719.17</v>
      </c>
      <c r="O17" s="86">
        <v>72335.149999999994</v>
      </c>
      <c r="P17" s="86">
        <v>304021.09000000003</v>
      </c>
      <c r="Q17" s="86">
        <v>456570.21</v>
      </c>
      <c r="R17" s="86">
        <v>580844.62</v>
      </c>
      <c r="S17" s="106">
        <v>30235.57</v>
      </c>
      <c r="T17" s="106">
        <v>69500.22</v>
      </c>
      <c r="U17" s="106">
        <v>77916.47</v>
      </c>
      <c r="V17" s="106">
        <v>131865.03</v>
      </c>
      <c r="W17" s="216">
        <v>5597.01</v>
      </c>
      <c r="X17" s="216">
        <v>12283.94</v>
      </c>
      <c r="Y17" s="216">
        <v>85472.56</v>
      </c>
      <c r="Z17" s="216">
        <v>113052.6</v>
      </c>
      <c r="AA17" s="255">
        <v>66961.600000000006</v>
      </c>
      <c r="AB17" s="255">
        <v>192180.54</v>
      </c>
      <c r="AC17" s="255">
        <v>329716.64</v>
      </c>
      <c r="AD17" s="255"/>
    </row>
    <row r="18" spans="2:30">
      <c r="B18" s="89" t="s">
        <v>55</v>
      </c>
      <c r="C18" s="86">
        <v>0</v>
      </c>
      <c r="D18" s="86">
        <v>0</v>
      </c>
      <c r="E18" s="86">
        <v>0</v>
      </c>
      <c r="F18" s="86">
        <v>0</v>
      </c>
      <c r="G18" s="87">
        <v>0</v>
      </c>
      <c r="H18" s="87">
        <v>0</v>
      </c>
      <c r="I18" s="87">
        <v>0</v>
      </c>
      <c r="J18" s="87">
        <v>0</v>
      </c>
      <c r="K18" s="88">
        <v>0</v>
      </c>
      <c r="L18" s="88">
        <v>0</v>
      </c>
      <c r="M18" s="88">
        <v>0</v>
      </c>
      <c r="N18" s="88">
        <v>0</v>
      </c>
      <c r="O18" s="86">
        <v>0</v>
      </c>
      <c r="P18" s="86">
        <v>0</v>
      </c>
      <c r="Q18" s="86">
        <v>0</v>
      </c>
      <c r="R18" s="86">
        <v>0</v>
      </c>
      <c r="S18" s="106">
        <v>0</v>
      </c>
      <c r="T18" s="106">
        <v>0</v>
      </c>
      <c r="U18" s="106">
        <v>0</v>
      </c>
      <c r="V18" s="106">
        <v>0</v>
      </c>
      <c r="W18" s="216">
        <v>0</v>
      </c>
      <c r="X18" s="216">
        <v>0</v>
      </c>
      <c r="Y18" s="216">
        <v>0</v>
      </c>
      <c r="Z18" s="216">
        <v>0</v>
      </c>
      <c r="AA18" s="255">
        <v>0</v>
      </c>
      <c r="AB18" s="255">
        <v>0</v>
      </c>
      <c r="AC18" s="255">
        <v>0</v>
      </c>
      <c r="AD18" s="255"/>
    </row>
    <row r="19" spans="2:30">
      <c r="B19" s="90" t="s">
        <v>56</v>
      </c>
      <c r="C19" s="84">
        <v>-226303.26</v>
      </c>
      <c r="D19" s="84">
        <v>-469580.59000000008</v>
      </c>
      <c r="E19" s="84">
        <v>-571807.71</v>
      </c>
      <c r="F19" s="84">
        <v>-923756.93999999971</v>
      </c>
      <c r="G19" s="91">
        <v>-251260.03000000003</v>
      </c>
      <c r="H19" s="91">
        <v>-595527.46</v>
      </c>
      <c r="I19" s="91">
        <v>-837629.85000000009</v>
      </c>
      <c r="J19" s="91">
        <v>-739404.27</v>
      </c>
      <c r="K19" s="92">
        <v>291363.57999999996</v>
      </c>
      <c r="L19" s="92">
        <v>875162.05000000028</v>
      </c>
      <c r="M19" s="92">
        <v>2268043.17</v>
      </c>
      <c r="N19" s="92">
        <v>3012655.5999999996</v>
      </c>
      <c r="O19" s="84">
        <v>945806.56</v>
      </c>
      <c r="P19" s="84">
        <v>2294893.850000001</v>
      </c>
      <c r="Q19" s="84">
        <v>3469186.419999999</v>
      </c>
      <c r="R19" s="84">
        <v>2904282.8199999984</v>
      </c>
      <c r="S19" s="107">
        <v>4190668.82</v>
      </c>
      <c r="T19" s="107">
        <v>6373153.2500000019</v>
      </c>
      <c r="U19" s="107">
        <v>7829898.4800000004</v>
      </c>
      <c r="V19" s="107">
        <v>7515876.8399999961</v>
      </c>
      <c r="W19" s="217">
        <v>2368282.5600000005</v>
      </c>
      <c r="X19" s="217">
        <v>604767.55000000261</v>
      </c>
      <c r="Y19" s="217">
        <v>2236145.8900000006</v>
      </c>
      <c r="Z19" s="217">
        <v>767666.45999999717</v>
      </c>
      <c r="AA19" s="256">
        <v>-172075.36000000034</v>
      </c>
      <c r="AB19" s="256">
        <v>6536538.1600000001</v>
      </c>
      <c r="AC19" s="256">
        <v>8810503.3699999936</v>
      </c>
      <c r="AD19" s="256"/>
    </row>
    <row r="20" spans="2:30">
      <c r="B20" s="90" t="s">
        <v>57</v>
      </c>
      <c r="C20" s="84">
        <v>11402.79</v>
      </c>
      <c r="D20" s="84">
        <v>12277.81</v>
      </c>
      <c r="E20" s="84">
        <v>12714.23</v>
      </c>
      <c r="F20" s="84">
        <v>13715.52</v>
      </c>
      <c r="G20" s="91">
        <v>230.85999999999999</v>
      </c>
      <c r="H20" s="91">
        <v>232.69</v>
      </c>
      <c r="I20" s="91">
        <v>233.17</v>
      </c>
      <c r="J20" s="91">
        <v>28955.989999999998</v>
      </c>
      <c r="K20" s="92">
        <v>125284.06999999999</v>
      </c>
      <c r="L20" s="92">
        <v>241320.00999999998</v>
      </c>
      <c r="M20" s="92">
        <v>241324.19</v>
      </c>
      <c r="N20" s="92">
        <v>349448.68</v>
      </c>
      <c r="O20" s="84">
        <v>56880.94</v>
      </c>
      <c r="P20" s="84">
        <v>195137.05000000002</v>
      </c>
      <c r="Q20" s="84">
        <v>428088.69</v>
      </c>
      <c r="R20" s="84">
        <v>594995.71</v>
      </c>
      <c r="S20" s="107">
        <v>68.44</v>
      </c>
      <c r="T20" s="107">
        <v>282639.99</v>
      </c>
      <c r="U20" s="107">
        <v>424654.43</v>
      </c>
      <c r="V20" s="107">
        <v>587227.61</v>
      </c>
      <c r="W20" s="217">
        <v>187872.72</v>
      </c>
      <c r="X20" s="217">
        <v>331187.45</v>
      </c>
      <c r="Y20" s="217">
        <v>473929.29</v>
      </c>
      <c r="Z20" s="217">
        <v>646672.38</v>
      </c>
      <c r="AA20" s="256">
        <v>222646.13</v>
      </c>
      <c r="AB20" s="256">
        <v>433861.23</v>
      </c>
      <c r="AC20" s="256">
        <v>562543.69000000006</v>
      </c>
      <c r="AD20" s="256"/>
    </row>
    <row r="21" spans="2:30" outlineLevel="1">
      <c r="B21" s="89" t="s">
        <v>58</v>
      </c>
      <c r="C21" s="86">
        <v>10000</v>
      </c>
      <c r="D21" s="86">
        <v>10000</v>
      </c>
      <c r="E21" s="86">
        <v>10000</v>
      </c>
      <c r="F21" s="86">
        <v>10000</v>
      </c>
      <c r="G21" s="87">
        <v>219.51</v>
      </c>
      <c r="H21" s="87">
        <v>219.51</v>
      </c>
      <c r="I21" s="87">
        <v>219.51</v>
      </c>
      <c r="J21" s="87">
        <v>219.51</v>
      </c>
      <c r="K21" s="88">
        <v>0</v>
      </c>
      <c r="L21" s="88">
        <v>0</v>
      </c>
      <c r="M21" s="88">
        <v>0</v>
      </c>
      <c r="N21" s="88">
        <v>0</v>
      </c>
      <c r="O21" s="86">
        <v>0</v>
      </c>
      <c r="P21" s="86">
        <v>0</v>
      </c>
      <c r="Q21" s="86">
        <v>0</v>
      </c>
      <c r="R21" s="86">
        <v>0</v>
      </c>
      <c r="S21" s="106">
        <v>0</v>
      </c>
      <c r="T21" s="106">
        <v>0</v>
      </c>
      <c r="U21" s="106">
        <v>0</v>
      </c>
      <c r="V21" s="106">
        <v>0</v>
      </c>
      <c r="W21" s="216">
        <v>0</v>
      </c>
      <c r="X21" s="216">
        <v>0</v>
      </c>
      <c r="Y21" s="216">
        <v>0</v>
      </c>
      <c r="Z21" s="216">
        <v>0</v>
      </c>
      <c r="AA21" s="255"/>
      <c r="AB21" s="255">
        <v>0</v>
      </c>
      <c r="AC21" s="255">
        <v>0</v>
      </c>
      <c r="AD21" s="255"/>
    </row>
    <row r="22" spans="2:30" outlineLevel="1">
      <c r="B22" s="89" t="s">
        <v>59</v>
      </c>
      <c r="C22" s="86">
        <v>0</v>
      </c>
      <c r="D22" s="86">
        <v>0</v>
      </c>
      <c r="E22" s="86">
        <v>0</v>
      </c>
      <c r="F22" s="86">
        <v>0</v>
      </c>
      <c r="G22" s="87">
        <v>0</v>
      </c>
      <c r="H22" s="87">
        <v>0</v>
      </c>
      <c r="I22" s="87">
        <v>0</v>
      </c>
      <c r="J22" s="87">
        <v>3740</v>
      </c>
      <c r="K22" s="88">
        <v>125271.56</v>
      </c>
      <c r="L22" s="88">
        <v>191046.74</v>
      </c>
      <c r="M22" s="88">
        <v>191046.74</v>
      </c>
      <c r="N22" s="88">
        <v>294448.13</v>
      </c>
      <c r="O22" s="86">
        <v>53568</v>
      </c>
      <c r="P22" s="86">
        <v>191821.29</v>
      </c>
      <c r="Q22" s="86">
        <v>424770.58</v>
      </c>
      <c r="R22" s="86">
        <v>591675.87</v>
      </c>
      <c r="S22" s="106">
        <v>0</v>
      </c>
      <c r="T22" s="106">
        <v>276506.58</v>
      </c>
      <c r="U22" s="106">
        <v>414759.87</v>
      </c>
      <c r="V22" s="106">
        <v>553013.16</v>
      </c>
      <c r="W22" s="216">
        <v>138253.29</v>
      </c>
      <c r="X22" s="216">
        <v>276506.58</v>
      </c>
      <c r="Y22" s="216">
        <v>414759.87</v>
      </c>
      <c r="Z22" s="216">
        <v>583841.05000000005</v>
      </c>
      <c r="AA22" s="255">
        <v>145960.15</v>
      </c>
      <c r="AB22" s="255">
        <v>145960.15</v>
      </c>
      <c r="AC22" s="255">
        <v>145960.15</v>
      </c>
      <c r="AD22" s="255"/>
    </row>
    <row r="23" spans="2:30" outlineLevel="1">
      <c r="B23" s="89" t="s">
        <v>60</v>
      </c>
      <c r="C23" s="86"/>
      <c r="D23" s="86">
        <v>0</v>
      </c>
      <c r="E23" s="86">
        <v>0</v>
      </c>
      <c r="F23" s="86">
        <v>0</v>
      </c>
      <c r="G23" s="87">
        <v>0</v>
      </c>
      <c r="H23" s="87">
        <v>0</v>
      </c>
      <c r="I23" s="87">
        <v>0</v>
      </c>
      <c r="J23" s="87">
        <v>0</v>
      </c>
      <c r="K23" s="88">
        <v>0</v>
      </c>
      <c r="L23" s="88">
        <v>0</v>
      </c>
      <c r="M23" s="88">
        <v>0</v>
      </c>
      <c r="N23" s="88">
        <v>0</v>
      </c>
      <c r="O23" s="86">
        <v>0</v>
      </c>
      <c r="P23" s="86">
        <v>0</v>
      </c>
      <c r="Q23" s="86">
        <v>0</v>
      </c>
      <c r="R23" s="86">
        <v>0</v>
      </c>
      <c r="S23" s="106">
        <v>0</v>
      </c>
      <c r="T23" s="106">
        <v>0</v>
      </c>
      <c r="U23" s="106">
        <v>0</v>
      </c>
      <c r="V23" s="106">
        <v>0</v>
      </c>
      <c r="W23" s="216">
        <v>0</v>
      </c>
      <c r="X23" s="216">
        <v>0</v>
      </c>
      <c r="Y23" s="216">
        <v>0</v>
      </c>
      <c r="Z23" s="216">
        <v>0</v>
      </c>
      <c r="AA23" s="255">
        <v>0</v>
      </c>
      <c r="AB23" s="255">
        <v>0</v>
      </c>
      <c r="AC23" s="255">
        <v>0</v>
      </c>
      <c r="AD23" s="255"/>
    </row>
    <row r="24" spans="2:30" outlineLevel="1">
      <c r="B24" s="89" t="s">
        <v>61</v>
      </c>
      <c r="C24" s="86">
        <v>1402.79</v>
      </c>
      <c r="D24" s="86">
        <v>2277.81</v>
      </c>
      <c r="E24" s="86">
        <v>2714.23</v>
      </c>
      <c r="F24" s="86">
        <v>3715.52</v>
      </c>
      <c r="G24" s="87">
        <v>11.35</v>
      </c>
      <c r="H24" s="87">
        <v>13.18</v>
      </c>
      <c r="I24" s="87">
        <v>13.66</v>
      </c>
      <c r="J24" s="87">
        <v>24996.48</v>
      </c>
      <c r="K24" s="88">
        <v>12.51</v>
      </c>
      <c r="L24" s="88">
        <v>50273.27</v>
      </c>
      <c r="M24" s="88">
        <v>50277.45</v>
      </c>
      <c r="N24" s="88">
        <v>55000.55</v>
      </c>
      <c r="O24" s="86">
        <v>3312.94</v>
      </c>
      <c r="P24" s="86">
        <v>3315.76</v>
      </c>
      <c r="Q24" s="86">
        <v>3318.11</v>
      </c>
      <c r="R24" s="86">
        <v>3319.84</v>
      </c>
      <c r="S24" s="106">
        <v>68.44</v>
      </c>
      <c r="T24" s="106">
        <v>6133.41</v>
      </c>
      <c r="U24" s="106">
        <v>9894.56</v>
      </c>
      <c r="V24" s="106">
        <v>34214.449999999997</v>
      </c>
      <c r="W24" s="216">
        <v>49619.43</v>
      </c>
      <c r="X24" s="218">
        <v>54680.87</v>
      </c>
      <c r="Y24" s="218">
        <v>59169.42</v>
      </c>
      <c r="Z24" s="218">
        <v>62831.33</v>
      </c>
      <c r="AA24" s="255">
        <v>76685.98</v>
      </c>
      <c r="AB24" s="257">
        <v>287901.08</v>
      </c>
      <c r="AC24" s="257">
        <v>416583.54000000004</v>
      </c>
      <c r="AD24" s="257"/>
    </row>
    <row r="25" spans="2:30">
      <c r="B25" s="90" t="s">
        <v>62</v>
      </c>
      <c r="C25" s="84">
        <v>1688.74</v>
      </c>
      <c r="D25" s="84">
        <v>6713</v>
      </c>
      <c r="E25" s="84">
        <v>7293.61</v>
      </c>
      <c r="F25" s="84">
        <v>7817.63</v>
      </c>
      <c r="G25" s="91">
        <v>5341.75</v>
      </c>
      <c r="H25" s="91">
        <v>9580.94</v>
      </c>
      <c r="I25" s="91">
        <v>2050.84</v>
      </c>
      <c r="J25" s="91">
        <v>551173.96</v>
      </c>
      <c r="K25" s="92">
        <v>359.46</v>
      </c>
      <c r="L25" s="92">
        <v>1306.45</v>
      </c>
      <c r="M25" s="92">
        <v>1690.98</v>
      </c>
      <c r="N25" s="92">
        <v>6176.65</v>
      </c>
      <c r="O25" s="84">
        <v>7006.16</v>
      </c>
      <c r="P25" s="84">
        <v>7041.43</v>
      </c>
      <c r="Q25" s="84">
        <v>7128.78</v>
      </c>
      <c r="R25" s="84">
        <v>9029.01</v>
      </c>
      <c r="S25" s="107">
        <v>0</v>
      </c>
      <c r="T25" s="107">
        <v>1.1000000000000001</v>
      </c>
      <c r="U25" s="107">
        <v>7.96</v>
      </c>
      <c r="V25" s="107">
        <v>60914.81</v>
      </c>
      <c r="W25" s="217">
        <v>1301.71</v>
      </c>
      <c r="X25" s="217">
        <v>5878.56</v>
      </c>
      <c r="Y25" s="217">
        <v>16378.53</v>
      </c>
      <c r="Z25" s="217">
        <v>388081.56</v>
      </c>
      <c r="AA25" s="256">
        <v>8559.09</v>
      </c>
      <c r="AB25" s="256">
        <v>92788.26</v>
      </c>
      <c r="AC25" s="256">
        <v>131128.19</v>
      </c>
      <c r="AD25" s="256"/>
    </row>
    <row r="26" spans="2:30" outlineLevel="1">
      <c r="B26" s="89" t="s">
        <v>63</v>
      </c>
      <c r="C26" s="86">
        <v>0</v>
      </c>
      <c r="D26" s="86">
        <v>0</v>
      </c>
      <c r="E26" s="86">
        <v>0</v>
      </c>
      <c r="F26" s="86">
        <v>0</v>
      </c>
      <c r="G26" s="87">
        <v>0</v>
      </c>
      <c r="H26" s="87">
        <v>0</v>
      </c>
      <c r="I26" s="87">
        <v>0</v>
      </c>
      <c r="J26" s="87">
        <v>0</v>
      </c>
      <c r="K26" s="88">
        <v>0</v>
      </c>
      <c r="L26" s="88">
        <v>0</v>
      </c>
      <c r="M26" s="88">
        <v>0</v>
      </c>
      <c r="N26" s="88">
        <v>0</v>
      </c>
      <c r="O26" s="86">
        <v>0</v>
      </c>
      <c r="P26" s="86">
        <v>0</v>
      </c>
      <c r="Q26" s="86">
        <v>0</v>
      </c>
      <c r="R26" s="86">
        <v>0</v>
      </c>
      <c r="S26" s="106">
        <v>0</v>
      </c>
      <c r="T26" s="106">
        <v>0</v>
      </c>
      <c r="U26" s="106">
        <v>0</v>
      </c>
      <c r="V26" s="106">
        <v>26000.31</v>
      </c>
      <c r="W26" s="216">
        <v>0</v>
      </c>
      <c r="X26" s="216">
        <v>0</v>
      </c>
      <c r="Y26" s="216">
        <v>0</v>
      </c>
      <c r="Z26" s="216">
        <v>0</v>
      </c>
      <c r="AA26" s="255">
        <v>0</v>
      </c>
      <c r="AB26" s="255">
        <v>0</v>
      </c>
      <c r="AC26" s="255">
        <v>0</v>
      </c>
      <c r="AD26" s="255"/>
    </row>
    <row r="27" spans="2:30" outlineLevel="1">
      <c r="B27" s="89" t="s">
        <v>64</v>
      </c>
      <c r="C27" s="86">
        <v>0</v>
      </c>
      <c r="D27" s="86">
        <v>0</v>
      </c>
      <c r="E27" s="86">
        <v>0</v>
      </c>
      <c r="F27" s="86">
        <v>0</v>
      </c>
      <c r="G27" s="87">
        <v>0</v>
      </c>
      <c r="H27" s="87">
        <v>0</v>
      </c>
      <c r="I27" s="87">
        <v>0</v>
      </c>
      <c r="J27" s="87">
        <v>0</v>
      </c>
      <c r="K27" s="88">
        <v>0</v>
      </c>
      <c r="L27" s="88">
        <v>0</v>
      </c>
      <c r="M27" s="88">
        <v>0</v>
      </c>
      <c r="N27" s="88">
        <v>0</v>
      </c>
      <c r="O27" s="86">
        <v>0</v>
      </c>
      <c r="P27" s="86">
        <v>0</v>
      </c>
      <c r="Q27" s="86">
        <v>0</v>
      </c>
      <c r="R27" s="86">
        <v>0</v>
      </c>
      <c r="S27" s="106">
        <v>0</v>
      </c>
      <c r="T27" s="106">
        <v>0</v>
      </c>
      <c r="U27" s="106">
        <v>0</v>
      </c>
      <c r="V27" s="106">
        <v>0</v>
      </c>
      <c r="W27" s="216">
        <v>0</v>
      </c>
      <c r="X27" s="216">
        <v>0</v>
      </c>
      <c r="Y27" s="216">
        <v>0</v>
      </c>
      <c r="Z27" s="216">
        <v>0</v>
      </c>
      <c r="AA27" s="255">
        <v>0</v>
      </c>
      <c r="AB27" s="255">
        <v>0</v>
      </c>
      <c r="AC27" s="255">
        <v>0</v>
      </c>
      <c r="AD27" s="255"/>
    </row>
    <row r="28" spans="2:30" outlineLevel="1">
      <c r="B28" s="89" t="s">
        <v>65</v>
      </c>
      <c r="C28" s="86">
        <v>1688.74</v>
      </c>
      <c r="D28" s="86">
        <v>6713</v>
      </c>
      <c r="E28" s="86">
        <v>7293.61</v>
      </c>
      <c r="F28" s="86">
        <v>7817.63</v>
      </c>
      <c r="G28" s="87">
        <v>5341.75</v>
      </c>
      <c r="H28" s="87">
        <v>9580.94</v>
      </c>
      <c r="I28" s="87">
        <v>2050.84</v>
      </c>
      <c r="J28" s="87">
        <v>551173.96</v>
      </c>
      <c r="K28" s="88">
        <v>359.46</v>
      </c>
      <c r="L28" s="88">
        <v>1306.45</v>
      </c>
      <c r="M28" s="88">
        <v>1690.98</v>
      </c>
      <c r="N28" s="88">
        <v>6176.65</v>
      </c>
      <c r="O28" s="86">
        <v>7006.16</v>
      </c>
      <c r="P28" s="86">
        <v>7041.43</v>
      </c>
      <c r="Q28" s="86">
        <v>7128.78</v>
      </c>
      <c r="R28" s="86">
        <v>9029.01</v>
      </c>
      <c r="S28" s="106">
        <v>0</v>
      </c>
      <c r="T28" s="106">
        <v>1.1000000000000001</v>
      </c>
      <c r="U28" s="106">
        <v>7.96</v>
      </c>
      <c r="V28" s="106">
        <v>34914.5</v>
      </c>
      <c r="W28" s="216">
        <v>1301.71</v>
      </c>
      <c r="X28" s="216">
        <v>5878.56</v>
      </c>
      <c r="Y28" s="216">
        <v>16378.53</v>
      </c>
      <c r="Z28" s="216">
        <v>388081.56</v>
      </c>
      <c r="AA28" s="255">
        <v>8559.09</v>
      </c>
      <c r="AB28" s="255">
        <v>92788.26</v>
      </c>
      <c r="AC28" s="255">
        <v>131128.19</v>
      </c>
      <c r="AD28" s="255"/>
    </row>
    <row r="29" spans="2:30">
      <c r="B29" s="90" t="s">
        <v>66</v>
      </c>
      <c r="C29" s="84">
        <v>-216589.21</v>
      </c>
      <c r="D29" s="84">
        <v>-464015.78000000009</v>
      </c>
      <c r="E29" s="84">
        <v>-566387.09</v>
      </c>
      <c r="F29" s="84">
        <v>-917859.0499999997</v>
      </c>
      <c r="G29" s="91">
        <v>-256370.92000000004</v>
      </c>
      <c r="H29" s="91">
        <v>-604875.71</v>
      </c>
      <c r="I29" s="91">
        <v>-839447.52</v>
      </c>
      <c r="J29" s="91">
        <v>-1261622.24</v>
      </c>
      <c r="K29" s="92">
        <v>416288.18999999994</v>
      </c>
      <c r="L29" s="92">
        <v>1115175.6100000003</v>
      </c>
      <c r="M29" s="92">
        <v>2507676.38</v>
      </c>
      <c r="N29" s="92">
        <v>3355927.63</v>
      </c>
      <c r="O29" s="84">
        <v>995681.34</v>
      </c>
      <c r="P29" s="84">
        <v>2482989.4700000007</v>
      </c>
      <c r="Q29" s="84">
        <v>3890146.3299999991</v>
      </c>
      <c r="R29" s="84">
        <v>3490249.5199999986</v>
      </c>
      <c r="S29" s="107">
        <v>4190737.26</v>
      </c>
      <c r="T29" s="107">
        <v>6655792.1400000025</v>
      </c>
      <c r="U29" s="107">
        <v>8254544.9500000002</v>
      </c>
      <c r="V29" s="107">
        <v>8042189.6399999969</v>
      </c>
      <c r="W29" s="217">
        <v>2554853.5700000008</v>
      </c>
      <c r="X29" s="217">
        <v>930076.44000000251</v>
      </c>
      <c r="Y29" s="217">
        <v>2693696.6500000008</v>
      </c>
      <c r="Z29" s="217">
        <v>1026257.279999997</v>
      </c>
      <c r="AA29" s="256">
        <v>42011.679999999673</v>
      </c>
      <c r="AB29" s="256">
        <v>6877611.1300000008</v>
      </c>
      <c r="AC29" s="256">
        <v>9241918.8699999936</v>
      </c>
      <c r="AD29" s="256"/>
    </row>
    <row r="30" spans="2:30">
      <c r="B30" s="90" t="s">
        <v>67</v>
      </c>
      <c r="C30" s="84">
        <v>0</v>
      </c>
      <c r="D30" s="84">
        <v>6692.4400000000032</v>
      </c>
      <c r="E30" s="84">
        <v>6740.26</v>
      </c>
      <c r="F30" s="84">
        <v>2526.4699999999998</v>
      </c>
      <c r="G30" s="91">
        <v>439.17</v>
      </c>
      <c r="H30" s="91">
        <v>19300.480000000003</v>
      </c>
      <c r="I30" s="91">
        <v>1446.49</v>
      </c>
      <c r="J30" s="91">
        <v>1446.49</v>
      </c>
      <c r="K30" s="92">
        <v>0</v>
      </c>
      <c r="L30" s="92">
        <v>0</v>
      </c>
      <c r="M30" s="92">
        <v>0</v>
      </c>
      <c r="N30" s="92">
        <v>0</v>
      </c>
      <c r="O30" s="84">
        <v>13.42</v>
      </c>
      <c r="P30" s="84">
        <v>2200013.42</v>
      </c>
      <c r="Q30" s="84">
        <v>2200092.39</v>
      </c>
      <c r="R30" s="84">
        <v>3700223.3</v>
      </c>
      <c r="S30" s="107">
        <v>116.83</v>
      </c>
      <c r="T30" s="107">
        <v>9975194.3399999999</v>
      </c>
      <c r="U30" s="107">
        <v>10324697.74</v>
      </c>
      <c r="V30" s="107">
        <v>10327447.74</v>
      </c>
      <c r="W30" s="217">
        <v>80352.800000000003</v>
      </c>
      <c r="X30" s="217">
        <v>1193200</v>
      </c>
      <c r="Y30" s="217">
        <v>1263392.69</v>
      </c>
      <c r="Z30" s="217">
        <v>1258954.27</v>
      </c>
      <c r="AA30" s="256">
        <v>139963.51</v>
      </c>
      <c r="AB30" s="256">
        <v>581928.38</v>
      </c>
      <c r="AC30" s="256">
        <v>788993.28</v>
      </c>
      <c r="AD30" s="256"/>
    </row>
    <row r="31" spans="2:30" outlineLevel="1">
      <c r="B31" s="89" t="s">
        <v>68</v>
      </c>
      <c r="C31" s="86">
        <v>0</v>
      </c>
      <c r="D31" s="86">
        <v>0</v>
      </c>
      <c r="E31" s="86">
        <v>0</v>
      </c>
      <c r="F31" s="86">
        <v>0</v>
      </c>
      <c r="G31" s="87">
        <v>0</v>
      </c>
      <c r="H31" s="87">
        <v>0</v>
      </c>
      <c r="I31" s="87">
        <v>0</v>
      </c>
      <c r="J31" s="87">
        <v>0</v>
      </c>
      <c r="K31" s="88">
        <v>0</v>
      </c>
      <c r="L31" s="88">
        <v>0</v>
      </c>
      <c r="M31" s="88">
        <v>0</v>
      </c>
      <c r="N31" s="88">
        <v>0</v>
      </c>
      <c r="O31" s="86">
        <v>0</v>
      </c>
      <c r="P31" s="86">
        <v>0</v>
      </c>
      <c r="Q31" s="86">
        <v>0</v>
      </c>
      <c r="R31" s="86">
        <v>0</v>
      </c>
      <c r="S31" s="106">
        <v>0</v>
      </c>
      <c r="T31" s="106">
        <v>56259.77</v>
      </c>
      <c r="U31" s="106">
        <v>56259.77</v>
      </c>
      <c r="V31" s="106">
        <v>56259.77</v>
      </c>
      <c r="W31" s="216">
        <v>0</v>
      </c>
      <c r="X31" s="216">
        <v>343200</v>
      </c>
      <c r="Y31" s="216">
        <v>343200</v>
      </c>
      <c r="Z31" s="216">
        <v>343200</v>
      </c>
      <c r="AA31" s="255">
        <v>0</v>
      </c>
      <c r="AB31" s="255">
        <v>468000</v>
      </c>
      <c r="AC31" s="255">
        <v>468000</v>
      </c>
      <c r="AD31" s="255"/>
    </row>
    <row r="32" spans="2:30" outlineLevel="1">
      <c r="B32" s="93" t="s">
        <v>69</v>
      </c>
      <c r="C32" s="86">
        <v>0</v>
      </c>
      <c r="D32" s="86">
        <v>0</v>
      </c>
      <c r="E32" s="86">
        <v>0</v>
      </c>
      <c r="F32" s="86">
        <v>0</v>
      </c>
      <c r="G32" s="87">
        <v>0</v>
      </c>
      <c r="H32" s="87">
        <v>0</v>
      </c>
      <c r="I32" s="87">
        <v>0</v>
      </c>
      <c r="J32" s="87">
        <v>0</v>
      </c>
      <c r="K32" s="88">
        <v>0</v>
      </c>
      <c r="L32" s="88">
        <v>0</v>
      </c>
      <c r="M32" s="88">
        <v>0</v>
      </c>
      <c r="N32" s="88">
        <v>0</v>
      </c>
      <c r="O32" s="86">
        <v>0</v>
      </c>
      <c r="P32" s="86">
        <v>0</v>
      </c>
      <c r="Q32" s="86">
        <v>0</v>
      </c>
      <c r="R32" s="86">
        <v>0</v>
      </c>
      <c r="S32" s="106">
        <v>0</v>
      </c>
      <c r="T32" s="106">
        <v>56259.77</v>
      </c>
      <c r="U32" s="106">
        <v>56259.77</v>
      </c>
      <c r="V32" s="106">
        <v>56259.77</v>
      </c>
      <c r="W32" s="216">
        <v>0</v>
      </c>
      <c r="X32" s="216">
        <v>343200</v>
      </c>
      <c r="Y32" s="216">
        <v>343200</v>
      </c>
      <c r="Z32" s="216">
        <v>343200</v>
      </c>
      <c r="AA32" s="255">
        <v>0</v>
      </c>
      <c r="AB32" s="255">
        <v>468000</v>
      </c>
      <c r="AC32" s="255">
        <v>936000</v>
      </c>
      <c r="AD32" s="255"/>
    </row>
    <row r="33" spans="2:30" outlineLevel="1">
      <c r="B33" s="93" t="s">
        <v>70</v>
      </c>
      <c r="C33" s="86">
        <v>0</v>
      </c>
      <c r="D33" s="86">
        <v>0</v>
      </c>
      <c r="E33" s="86">
        <v>0</v>
      </c>
      <c r="F33" s="86">
        <v>0</v>
      </c>
      <c r="G33" s="87">
        <v>0</v>
      </c>
      <c r="H33" s="87">
        <v>0</v>
      </c>
      <c r="I33" s="87">
        <v>0</v>
      </c>
      <c r="J33" s="87">
        <v>0</v>
      </c>
      <c r="K33" s="88">
        <v>0</v>
      </c>
      <c r="L33" s="88">
        <v>0</v>
      </c>
      <c r="M33" s="88">
        <v>0</v>
      </c>
      <c r="N33" s="88">
        <v>0</v>
      </c>
      <c r="O33" s="86">
        <v>0</v>
      </c>
      <c r="P33" s="86">
        <v>0</v>
      </c>
      <c r="Q33" s="86">
        <v>0</v>
      </c>
      <c r="R33" s="86">
        <v>0</v>
      </c>
      <c r="S33" s="106">
        <v>0</v>
      </c>
      <c r="T33" s="106">
        <v>56259.77</v>
      </c>
      <c r="U33" s="106">
        <v>56259.77</v>
      </c>
      <c r="V33" s="106">
        <v>56259.77</v>
      </c>
      <c r="W33" s="216">
        <v>0</v>
      </c>
      <c r="X33" s="216">
        <v>343200</v>
      </c>
      <c r="Y33" s="216">
        <v>343200</v>
      </c>
      <c r="Z33" s="216">
        <v>343200</v>
      </c>
      <c r="AA33" s="255">
        <v>0</v>
      </c>
      <c r="AB33" s="255">
        <v>468000</v>
      </c>
      <c r="AC33" s="255">
        <v>468000</v>
      </c>
      <c r="AD33" s="255"/>
    </row>
    <row r="34" spans="2:30" outlineLevel="1">
      <c r="B34" s="93" t="s">
        <v>71</v>
      </c>
      <c r="C34" s="86">
        <v>0</v>
      </c>
      <c r="D34" s="86">
        <v>0</v>
      </c>
      <c r="E34" s="86">
        <v>0</v>
      </c>
      <c r="F34" s="86">
        <v>0</v>
      </c>
      <c r="G34" s="87">
        <v>0</v>
      </c>
      <c r="H34" s="87">
        <v>0</v>
      </c>
      <c r="I34" s="87">
        <v>0</v>
      </c>
      <c r="J34" s="87">
        <v>0</v>
      </c>
      <c r="K34" s="88">
        <v>0</v>
      </c>
      <c r="L34" s="88">
        <v>0</v>
      </c>
      <c r="M34" s="88">
        <v>0</v>
      </c>
      <c r="N34" s="88">
        <v>0</v>
      </c>
      <c r="O34" s="86">
        <v>0</v>
      </c>
      <c r="P34" s="86">
        <v>0</v>
      </c>
      <c r="Q34" s="86">
        <v>0</v>
      </c>
      <c r="R34" s="86">
        <v>0</v>
      </c>
      <c r="S34" s="106">
        <v>0</v>
      </c>
      <c r="T34" s="106">
        <v>0</v>
      </c>
      <c r="U34" s="106">
        <v>0</v>
      </c>
      <c r="V34" s="106">
        <v>0</v>
      </c>
      <c r="W34" s="216">
        <v>0</v>
      </c>
      <c r="X34" s="216">
        <v>0</v>
      </c>
      <c r="Y34" s="216">
        <v>0</v>
      </c>
      <c r="Z34" s="216">
        <v>0</v>
      </c>
      <c r="AA34" s="255">
        <v>0</v>
      </c>
      <c r="AB34" s="255">
        <v>0</v>
      </c>
      <c r="AC34" s="255">
        <v>0</v>
      </c>
      <c r="AD34" s="255"/>
    </row>
    <row r="35" spans="2:30" outlineLevel="1">
      <c r="B35" s="93" t="s">
        <v>70</v>
      </c>
      <c r="C35" s="86">
        <v>0</v>
      </c>
      <c r="D35" s="86">
        <v>0</v>
      </c>
      <c r="E35" s="86">
        <v>0</v>
      </c>
      <c r="F35" s="86">
        <v>0</v>
      </c>
      <c r="G35" s="87">
        <v>0</v>
      </c>
      <c r="H35" s="87">
        <v>0</v>
      </c>
      <c r="I35" s="87">
        <v>0</v>
      </c>
      <c r="J35" s="87">
        <v>0</v>
      </c>
      <c r="K35" s="88">
        <v>0</v>
      </c>
      <c r="L35" s="88">
        <v>0</v>
      </c>
      <c r="M35" s="88">
        <v>0</v>
      </c>
      <c r="N35" s="88">
        <v>0</v>
      </c>
      <c r="O35" s="86">
        <v>0</v>
      </c>
      <c r="P35" s="86">
        <v>0</v>
      </c>
      <c r="Q35" s="86">
        <v>0</v>
      </c>
      <c r="R35" s="86">
        <v>0</v>
      </c>
      <c r="S35" s="106">
        <v>0</v>
      </c>
      <c r="T35" s="106">
        <v>0</v>
      </c>
      <c r="U35" s="106">
        <v>0</v>
      </c>
      <c r="V35" s="106">
        <v>0</v>
      </c>
      <c r="W35" s="216">
        <v>0</v>
      </c>
      <c r="X35" s="216">
        <v>0</v>
      </c>
      <c r="Y35" s="216">
        <v>0</v>
      </c>
      <c r="Z35" s="216">
        <v>0</v>
      </c>
      <c r="AA35" s="255">
        <v>0</v>
      </c>
      <c r="AB35" s="255">
        <v>0</v>
      </c>
      <c r="AC35" s="255">
        <v>0</v>
      </c>
      <c r="AD35" s="255"/>
    </row>
    <row r="36" spans="2:30" outlineLevel="1">
      <c r="B36" s="89" t="s">
        <v>72</v>
      </c>
      <c r="C36" s="86">
        <v>0</v>
      </c>
      <c r="D36" s="86">
        <v>2492.0500000000002</v>
      </c>
      <c r="E36" s="86">
        <v>2492.0500000000002</v>
      </c>
      <c r="F36" s="86">
        <v>2526.4699999999998</v>
      </c>
      <c r="G36" s="87">
        <v>439.17</v>
      </c>
      <c r="H36" s="87">
        <v>1249.92</v>
      </c>
      <c r="I36" s="87">
        <v>1446.49</v>
      </c>
      <c r="J36" s="87">
        <v>1446.49</v>
      </c>
      <c r="K36" s="88">
        <v>0</v>
      </c>
      <c r="L36" s="88">
        <v>0</v>
      </c>
      <c r="M36" s="88">
        <v>0</v>
      </c>
      <c r="N36" s="88">
        <v>0</v>
      </c>
      <c r="O36" s="86">
        <v>13.42</v>
      </c>
      <c r="P36" s="86">
        <v>13.42</v>
      </c>
      <c r="Q36" s="86">
        <v>92.39</v>
      </c>
      <c r="R36" s="86">
        <v>223.3</v>
      </c>
      <c r="S36" s="106">
        <v>116.83</v>
      </c>
      <c r="T36" s="106">
        <v>210.92</v>
      </c>
      <c r="U36" s="106">
        <v>210.92</v>
      </c>
      <c r="V36" s="106">
        <v>210.92</v>
      </c>
      <c r="W36" s="216">
        <v>0</v>
      </c>
      <c r="X36" s="216">
        <v>0</v>
      </c>
      <c r="Y36" s="216">
        <v>0</v>
      </c>
      <c r="Z36" s="216">
        <v>8803.9699999999993</v>
      </c>
      <c r="AA36" s="255">
        <v>4308.91</v>
      </c>
      <c r="AB36" s="255">
        <v>14260.56</v>
      </c>
      <c r="AC36" s="255">
        <v>23244.75</v>
      </c>
      <c r="AD36" s="255"/>
    </row>
    <row r="37" spans="2:30" outlineLevel="1">
      <c r="B37" s="93" t="s">
        <v>73</v>
      </c>
      <c r="C37" s="86">
        <v>0</v>
      </c>
      <c r="D37" s="86">
        <v>0</v>
      </c>
      <c r="E37" s="86">
        <v>0</v>
      </c>
      <c r="F37" s="86">
        <v>0</v>
      </c>
      <c r="G37" s="87">
        <v>0</v>
      </c>
      <c r="H37" s="87">
        <v>0</v>
      </c>
      <c r="I37" s="87">
        <v>0</v>
      </c>
      <c r="J37" s="87">
        <v>0</v>
      </c>
      <c r="K37" s="88">
        <v>0</v>
      </c>
      <c r="L37" s="88">
        <v>0</v>
      </c>
      <c r="M37" s="88">
        <v>0</v>
      </c>
      <c r="N37" s="88">
        <v>0</v>
      </c>
      <c r="O37" s="86">
        <v>0</v>
      </c>
      <c r="P37" s="86">
        <v>0</v>
      </c>
      <c r="Q37" s="86">
        <v>0</v>
      </c>
      <c r="R37" s="86">
        <v>0</v>
      </c>
      <c r="S37" s="106">
        <v>0</v>
      </c>
      <c r="T37" s="106">
        <v>0</v>
      </c>
      <c r="U37" s="106">
        <v>0</v>
      </c>
      <c r="V37" s="106">
        <v>0</v>
      </c>
      <c r="W37" s="216">
        <v>0</v>
      </c>
      <c r="X37" s="216">
        <v>0</v>
      </c>
      <c r="Y37" s="216">
        <v>0</v>
      </c>
      <c r="Z37" s="216">
        <v>0</v>
      </c>
      <c r="AA37" s="255">
        <v>0</v>
      </c>
      <c r="AB37" s="255">
        <v>0</v>
      </c>
      <c r="AC37" s="255">
        <v>0</v>
      </c>
      <c r="AD37" s="255"/>
    </row>
    <row r="38" spans="2:30" outlineLevel="1">
      <c r="B38" s="89" t="s">
        <v>74</v>
      </c>
      <c r="C38" s="86">
        <v>0</v>
      </c>
      <c r="D38" s="86">
        <v>0</v>
      </c>
      <c r="E38" s="86">
        <v>0</v>
      </c>
      <c r="F38" s="86">
        <v>0</v>
      </c>
      <c r="G38" s="87">
        <v>0</v>
      </c>
      <c r="H38" s="87">
        <v>0</v>
      </c>
      <c r="I38" s="87">
        <v>0</v>
      </c>
      <c r="J38" s="87">
        <v>0</v>
      </c>
      <c r="K38" s="88">
        <v>0</v>
      </c>
      <c r="L38" s="88">
        <v>0</v>
      </c>
      <c r="M38" s="88">
        <v>0</v>
      </c>
      <c r="N38" s="88">
        <v>0</v>
      </c>
      <c r="O38" s="86">
        <v>0</v>
      </c>
      <c r="P38" s="86">
        <v>0</v>
      </c>
      <c r="Q38" s="86">
        <v>0</v>
      </c>
      <c r="R38" s="86">
        <v>0</v>
      </c>
      <c r="S38" s="106">
        <v>0</v>
      </c>
      <c r="T38" s="106">
        <v>0</v>
      </c>
      <c r="U38" s="106">
        <v>350000</v>
      </c>
      <c r="V38" s="106">
        <v>352750</v>
      </c>
      <c r="W38" s="216">
        <v>0</v>
      </c>
      <c r="X38" s="216">
        <v>0</v>
      </c>
      <c r="Y38" s="216">
        <v>0</v>
      </c>
      <c r="Z38" s="216">
        <v>0</v>
      </c>
      <c r="AA38" s="255">
        <v>0</v>
      </c>
      <c r="AB38" s="255">
        <v>0</v>
      </c>
      <c r="AC38" s="255">
        <v>0</v>
      </c>
      <c r="AD38" s="255"/>
    </row>
    <row r="39" spans="2:30" outlineLevel="1">
      <c r="B39" s="93" t="s">
        <v>75</v>
      </c>
      <c r="C39" s="86">
        <v>0</v>
      </c>
      <c r="D39" s="86">
        <v>0</v>
      </c>
      <c r="E39" s="86">
        <v>0</v>
      </c>
      <c r="F39" s="86">
        <v>0</v>
      </c>
      <c r="G39" s="87">
        <v>0</v>
      </c>
      <c r="H39" s="87">
        <v>0</v>
      </c>
      <c r="I39" s="87">
        <v>0</v>
      </c>
      <c r="J39" s="87">
        <v>0</v>
      </c>
      <c r="K39" s="88">
        <v>0</v>
      </c>
      <c r="L39" s="88">
        <v>0</v>
      </c>
      <c r="M39" s="88">
        <v>0</v>
      </c>
      <c r="N39" s="88">
        <v>0</v>
      </c>
      <c r="O39" s="86">
        <v>0</v>
      </c>
      <c r="P39" s="86">
        <v>0</v>
      </c>
      <c r="Q39" s="86">
        <v>0</v>
      </c>
      <c r="R39" s="86">
        <v>0</v>
      </c>
      <c r="S39" s="106">
        <v>0</v>
      </c>
      <c r="T39" s="106">
        <v>0</v>
      </c>
      <c r="U39" s="106">
        <v>0</v>
      </c>
      <c r="V39" s="106">
        <v>0</v>
      </c>
      <c r="W39" s="216">
        <v>0</v>
      </c>
      <c r="X39" s="216">
        <v>0</v>
      </c>
      <c r="Y39" s="216">
        <v>0</v>
      </c>
      <c r="Z39" s="216">
        <v>0</v>
      </c>
      <c r="AA39" s="255">
        <v>0</v>
      </c>
      <c r="AB39" s="255">
        <v>0</v>
      </c>
      <c r="AC39" s="255">
        <v>0</v>
      </c>
      <c r="AD39" s="255"/>
    </row>
    <row r="40" spans="2:30" outlineLevel="1">
      <c r="B40" s="89" t="s">
        <v>76</v>
      </c>
      <c r="C40" s="86">
        <v>0</v>
      </c>
      <c r="D40" s="86">
        <v>0</v>
      </c>
      <c r="E40" s="86">
        <v>0</v>
      </c>
      <c r="F40" s="86">
        <v>0</v>
      </c>
      <c r="G40" s="87">
        <v>0</v>
      </c>
      <c r="H40" s="87">
        <v>0</v>
      </c>
      <c r="I40" s="87">
        <v>0</v>
      </c>
      <c r="J40" s="87">
        <v>0</v>
      </c>
      <c r="K40" s="88">
        <v>0</v>
      </c>
      <c r="L40" s="88">
        <v>0</v>
      </c>
      <c r="M40" s="88">
        <v>0</v>
      </c>
      <c r="N40" s="88">
        <v>0</v>
      </c>
      <c r="O40" s="86">
        <v>0</v>
      </c>
      <c r="P40" s="86">
        <v>2200000</v>
      </c>
      <c r="Q40" s="86">
        <v>2200000</v>
      </c>
      <c r="R40" s="86">
        <v>3700000</v>
      </c>
      <c r="S40" s="106">
        <v>0</v>
      </c>
      <c r="T40" s="106">
        <v>9917900</v>
      </c>
      <c r="U40" s="106">
        <v>9917900</v>
      </c>
      <c r="V40" s="106">
        <v>9917900</v>
      </c>
      <c r="W40" s="216">
        <v>0</v>
      </c>
      <c r="X40" s="216">
        <v>850000</v>
      </c>
      <c r="Y40" s="216">
        <v>850000</v>
      </c>
      <c r="Z40" s="216">
        <v>850000</v>
      </c>
      <c r="AA40" s="255">
        <v>0</v>
      </c>
      <c r="AB40" s="255">
        <v>0</v>
      </c>
      <c r="AC40" s="255">
        <v>0</v>
      </c>
      <c r="AD40" s="255"/>
    </row>
    <row r="41" spans="2:30" outlineLevel="1">
      <c r="B41" s="89" t="s">
        <v>77</v>
      </c>
      <c r="C41" s="86">
        <v>0</v>
      </c>
      <c r="D41" s="86">
        <v>4200.3900000000031</v>
      </c>
      <c r="E41" s="86">
        <v>4248.21</v>
      </c>
      <c r="F41" s="86">
        <v>0</v>
      </c>
      <c r="G41" s="87">
        <v>0</v>
      </c>
      <c r="H41" s="87">
        <v>18050.560000000001</v>
      </c>
      <c r="I41" s="87">
        <v>0</v>
      </c>
      <c r="J41" s="87">
        <v>0</v>
      </c>
      <c r="K41" s="88">
        <v>0</v>
      </c>
      <c r="L41" s="88">
        <v>0</v>
      </c>
      <c r="M41" s="88">
        <v>0</v>
      </c>
      <c r="N41" s="88">
        <v>0</v>
      </c>
      <c r="O41" s="86">
        <v>0</v>
      </c>
      <c r="P41" s="86">
        <v>0</v>
      </c>
      <c r="Q41" s="86">
        <v>0</v>
      </c>
      <c r="R41" s="86">
        <v>0</v>
      </c>
      <c r="S41" s="106">
        <v>0</v>
      </c>
      <c r="T41" s="106">
        <v>823.65</v>
      </c>
      <c r="U41" s="106">
        <v>327.05</v>
      </c>
      <c r="V41" s="106">
        <v>327.05</v>
      </c>
      <c r="W41" s="216">
        <v>80352.800000000003</v>
      </c>
      <c r="X41" s="216">
        <v>0</v>
      </c>
      <c r="Y41" s="216">
        <v>70192.69</v>
      </c>
      <c r="Z41" s="216">
        <v>56950.3</v>
      </c>
      <c r="AA41" s="255">
        <v>135654.6</v>
      </c>
      <c r="AB41" s="255">
        <v>99667.82</v>
      </c>
      <c r="AC41" s="255">
        <v>297748.53000000003</v>
      </c>
      <c r="AD41" s="255"/>
    </row>
    <row r="42" spans="2:30">
      <c r="B42" s="90" t="s">
        <v>78</v>
      </c>
      <c r="C42" s="84">
        <v>0</v>
      </c>
      <c r="D42" s="84">
        <v>5117.68</v>
      </c>
      <c r="E42" s="84">
        <v>14556.53</v>
      </c>
      <c r="F42" s="84">
        <v>40834.730000000003</v>
      </c>
      <c r="G42" s="91">
        <v>12025.27</v>
      </c>
      <c r="H42" s="91">
        <v>28577.05</v>
      </c>
      <c r="I42" s="91">
        <v>19505.670000000002</v>
      </c>
      <c r="J42" s="91">
        <v>16597.109999999997</v>
      </c>
      <c r="K42" s="92">
        <v>17364.52</v>
      </c>
      <c r="L42" s="92">
        <v>5238.9900000000089</v>
      </c>
      <c r="M42" s="92">
        <v>42744.210000000006</v>
      </c>
      <c r="N42" s="92">
        <v>54863.990000000005</v>
      </c>
      <c r="O42" s="84">
        <v>25915.96</v>
      </c>
      <c r="P42" s="84">
        <v>53653.26</v>
      </c>
      <c r="Q42" s="84">
        <v>53559.17</v>
      </c>
      <c r="R42" s="84">
        <v>139034.4</v>
      </c>
      <c r="S42" s="107">
        <v>766.23</v>
      </c>
      <c r="T42" s="107">
        <v>20251.240000000002</v>
      </c>
      <c r="U42" s="107">
        <v>220622.34999999998</v>
      </c>
      <c r="V42" s="107">
        <v>292355.92</v>
      </c>
      <c r="W42" s="217">
        <v>9782.14</v>
      </c>
      <c r="X42" s="217">
        <v>142746.87</v>
      </c>
      <c r="Y42" s="217">
        <v>26395.149999999998</v>
      </c>
      <c r="Z42" s="217">
        <v>33209.42</v>
      </c>
      <c r="AA42" s="256">
        <v>1995.2</v>
      </c>
      <c r="AB42" s="256">
        <v>3931.69</v>
      </c>
      <c r="AC42" s="256">
        <v>9972.7100000000009</v>
      </c>
      <c r="AD42" s="256"/>
    </row>
    <row r="43" spans="2:30">
      <c r="B43" s="89" t="s">
        <v>72</v>
      </c>
      <c r="C43" s="86">
        <v>3598.7100000000009</v>
      </c>
      <c r="D43" s="86">
        <v>5117.68</v>
      </c>
      <c r="E43" s="86">
        <v>14556.53</v>
      </c>
      <c r="F43" s="86">
        <v>34725.410000000003</v>
      </c>
      <c r="G43" s="87">
        <v>1613.1</v>
      </c>
      <c r="H43" s="87">
        <v>2760.82</v>
      </c>
      <c r="I43" s="87">
        <v>3092.86</v>
      </c>
      <c r="J43" s="87">
        <v>3369.91</v>
      </c>
      <c r="K43" s="88">
        <v>138.79</v>
      </c>
      <c r="L43" s="88">
        <v>4763.9799999999996</v>
      </c>
      <c r="M43" s="88">
        <v>7044.45</v>
      </c>
      <c r="N43" s="88">
        <v>15778.33</v>
      </c>
      <c r="O43" s="86">
        <v>9969.7199999999993</v>
      </c>
      <c r="P43" s="86">
        <v>19122.46</v>
      </c>
      <c r="Q43" s="86">
        <v>29218.79</v>
      </c>
      <c r="R43" s="86">
        <v>39455.56</v>
      </c>
      <c r="S43" s="106">
        <v>81.099999999999994</v>
      </c>
      <c r="T43" s="106">
        <v>20251.240000000002</v>
      </c>
      <c r="U43" s="106">
        <v>20251.240000000002</v>
      </c>
      <c r="V43" s="106">
        <v>21409.88</v>
      </c>
      <c r="W43" s="216">
        <v>0</v>
      </c>
      <c r="X43" s="216">
        <v>16481.07</v>
      </c>
      <c r="Y43" s="216">
        <v>16585.009999999998</v>
      </c>
      <c r="Z43" s="216">
        <v>23399.279999999999</v>
      </c>
      <c r="AA43" s="255">
        <v>1995.2</v>
      </c>
      <c r="AB43" s="255">
        <v>3931.69</v>
      </c>
      <c r="AC43" s="255">
        <v>6086.85</v>
      </c>
      <c r="AD43" s="255"/>
    </row>
    <row r="44" spans="2:30" outlineLevel="1">
      <c r="B44" s="93" t="s">
        <v>79</v>
      </c>
      <c r="C44" s="86">
        <v>3194.83</v>
      </c>
      <c r="D44" s="86">
        <v>0</v>
      </c>
      <c r="E44" s="86">
        <v>0</v>
      </c>
      <c r="F44" s="86">
        <v>0</v>
      </c>
      <c r="G44" s="87">
        <v>0</v>
      </c>
      <c r="H44" s="87">
        <v>0</v>
      </c>
      <c r="I44" s="87">
        <v>0</v>
      </c>
      <c r="J44" s="87">
        <v>0</v>
      </c>
      <c r="K44" s="88">
        <v>0</v>
      </c>
      <c r="L44" s="88">
        <v>0</v>
      </c>
      <c r="M44" s="88">
        <v>0</v>
      </c>
      <c r="N44" s="88">
        <v>0</v>
      </c>
      <c r="O44" s="86">
        <v>0</v>
      </c>
      <c r="P44" s="86">
        <v>0</v>
      </c>
      <c r="Q44" s="86">
        <v>0</v>
      </c>
      <c r="R44" s="86">
        <v>0</v>
      </c>
      <c r="S44" s="106">
        <v>0</v>
      </c>
      <c r="T44" s="106">
        <v>0</v>
      </c>
      <c r="U44" s="106">
        <v>0</v>
      </c>
      <c r="V44" s="106">
        <v>0</v>
      </c>
      <c r="W44" s="216">
        <v>0</v>
      </c>
      <c r="X44" s="216">
        <v>0</v>
      </c>
      <c r="Y44" s="216">
        <v>0</v>
      </c>
      <c r="Z44" s="216">
        <v>0</v>
      </c>
      <c r="AA44" s="255">
        <v>0</v>
      </c>
      <c r="AB44" s="255">
        <v>0</v>
      </c>
      <c r="AC44" s="255">
        <v>0</v>
      </c>
      <c r="AD44" s="255"/>
    </row>
    <row r="45" spans="2:30" outlineLevel="1">
      <c r="B45" s="89" t="s">
        <v>80</v>
      </c>
      <c r="C45" s="86">
        <v>0</v>
      </c>
      <c r="D45" s="86">
        <v>0</v>
      </c>
      <c r="E45" s="86">
        <v>0</v>
      </c>
      <c r="F45" s="86">
        <v>0</v>
      </c>
      <c r="G45" s="87">
        <v>0</v>
      </c>
      <c r="H45" s="87">
        <v>0</v>
      </c>
      <c r="I45" s="87">
        <v>0</v>
      </c>
      <c r="J45" s="87">
        <v>0</v>
      </c>
      <c r="K45" s="88">
        <v>0</v>
      </c>
      <c r="L45" s="88">
        <v>0</v>
      </c>
      <c r="M45" s="88">
        <v>0</v>
      </c>
      <c r="N45" s="88">
        <v>0</v>
      </c>
      <c r="O45" s="86">
        <v>0</v>
      </c>
      <c r="P45" s="86">
        <v>0</v>
      </c>
      <c r="Q45" s="86">
        <v>0</v>
      </c>
      <c r="R45" s="86">
        <v>0</v>
      </c>
      <c r="S45" s="106">
        <v>0</v>
      </c>
      <c r="T45" s="106">
        <v>0</v>
      </c>
      <c r="U45" s="106">
        <v>0</v>
      </c>
      <c r="V45" s="106">
        <v>0</v>
      </c>
      <c r="W45" s="216">
        <v>0</v>
      </c>
      <c r="X45" s="216">
        <v>0</v>
      </c>
      <c r="Y45" s="216">
        <v>0</v>
      </c>
      <c r="Z45" s="216">
        <v>0</v>
      </c>
      <c r="AA45" s="255">
        <v>0</v>
      </c>
      <c r="AB45" s="255">
        <v>0</v>
      </c>
      <c r="AC45" s="255">
        <v>0</v>
      </c>
      <c r="AD45" s="255"/>
    </row>
    <row r="46" spans="2:30" outlineLevel="1">
      <c r="B46" s="93" t="s">
        <v>81</v>
      </c>
      <c r="C46" s="86">
        <v>0</v>
      </c>
      <c r="D46" s="86">
        <v>0</v>
      </c>
      <c r="E46" s="86">
        <v>0</v>
      </c>
      <c r="F46" s="86">
        <v>0</v>
      </c>
      <c r="G46" s="87">
        <v>0</v>
      </c>
      <c r="H46" s="87">
        <v>0</v>
      </c>
      <c r="I46" s="87">
        <v>0</v>
      </c>
      <c r="J46" s="87">
        <v>0</v>
      </c>
      <c r="K46" s="88">
        <v>0</v>
      </c>
      <c r="L46" s="88">
        <v>0</v>
      </c>
      <c r="M46" s="88">
        <v>0</v>
      </c>
      <c r="N46" s="88">
        <v>0</v>
      </c>
      <c r="O46" s="86">
        <v>0</v>
      </c>
      <c r="P46" s="86">
        <v>0</v>
      </c>
      <c r="Q46" s="86">
        <v>0</v>
      </c>
      <c r="R46" s="86">
        <v>0</v>
      </c>
      <c r="S46" s="106">
        <v>0</v>
      </c>
      <c r="T46" s="106">
        <v>0</v>
      </c>
      <c r="U46" s="106">
        <v>0</v>
      </c>
      <c r="V46" s="106">
        <v>0</v>
      </c>
      <c r="W46" s="216">
        <v>0</v>
      </c>
      <c r="X46" s="216">
        <v>0</v>
      </c>
      <c r="Y46" s="216">
        <v>0</v>
      </c>
      <c r="Z46" s="216">
        <v>0</v>
      </c>
      <c r="AA46" s="255">
        <v>0</v>
      </c>
      <c r="AB46" s="255">
        <v>0</v>
      </c>
      <c r="AC46" s="255">
        <v>0</v>
      </c>
      <c r="AD46" s="255"/>
    </row>
    <row r="47" spans="2:30" outlineLevel="1">
      <c r="B47" s="89" t="s">
        <v>76</v>
      </c>
      <c r="C47" s="86">
        <v>0</v>
      </c>
      <c r="D47" s="86">
        <v>0</v>
      </c>
      <c r="E47" s="86">
        <v>0</v>
      </c>
      <c r="F47" s="86">
        <v>0</v>
      </c>
      <c r="G47" s="87">
        <v>0</v>
      </c>
      <c r="H47" s="87">
        <v>0</v>
      </c>
      <c r="I47" s="87">
        <v>0</v>
      </c>
      <c r="J47" s="87">
        <v>0</v>
      </c>
      <c r="K47" s="88">
        <v>0</v>
      </c>
      <c r="L47" s="88">
        <v>0</v>
      </c>
      <c r="M47" s="88">
        <v>0</v>
      </c>
      <c r="N47" s="88">
        <v>0</v>
      </c>
      <c r="O47" s="86">
        <v>0</v>
      </c>
      <c r="P47" s="86">
        <v>0</v>
      </c>
      <c r="Q47" s="86">
        <v>0</v>
      </c>
      <c r="R47" s="86">
        <v>0</v>
      </c>
      <c r="S47" s="106">
        <v>0</v>
      </c>
      <c r="T47" s="106">
        <v>0</v>
      </c>
      <c r="U47" s="106">
        <v>0</v>
      </c>
      <c r="V47" s="106">
        <v>0</v>
      </c>
      <c r="W47" s="216">
        <v>0</v>
      </c>
      <c r="X47" s="216">
        <v>0</v>
      </c>
      <c r="Y47" s="216">
        <v>0</v>
      </c>
      <c r="Z47" s="216">
        <v>0</v>
      </c>
      <c r="AA47" s="255">
        <v>0</v>
      </c>
      <c r="AB47" s="255">
        <v>0</v>
      </c>
      <c r="AC47" s="255">
        <v>0</v>
      </c>
      <c r="AD47" s="255"/>
    </row>
    <row r="48" spans="2:30" outlineLevel="1">
      <c r="B48" s="89" t="s">
        <v>77</v>
      </c>
      <c r="C48" s="86">
        <v>403.88000000000102</v>
      </c>
      <c r="D48" s="86">
        <v>0</v>
      </c>
      <c r="E48" s="86">
        <v>0</v>
      </c>
      <c r="F48" s="86">
        <v>6109.32</v>
      </c>
      <c r="G48" s="87">
        <v>10412.17</v>
      </c>
      <c r="H48" s="87">
        <v>25816.23</v>
      </c>
      <c r="I48" s="87">
        <v>16412.810000000001</v>
      </c>
      <c r="J48" s="87">
        <v>13227.199999999997</v>
      </c>
      <c r="K48" s="88">
        <v>17225.73</v>
      </c>
      <c r="L48" s="88">
        <v>475.01000000000931</v>
      </c>
      <c r="M48" s="88">
        <v>35699.760000000009</v>
      </c>
      <c r="N48" s="88">
        <v>39085.660000000003</v>
      </c>
      <c r="O48" s="86">
        <v>15946.239999999998</v>
      </c>
      <c r="P48" s="86">
        <v>34530.800000000003</v>
      </c>
      <c r="Q48" s="86">
        <v>24340.379999999997</v>
      </c>
      <c r="R48" s="86">
        <v>99578.84</v>
      </c>
      <c r="S48" s="106">
        <v>685.13</v>
      </c>
      <c r="T48" s="106">
        <v>0</v>
      </c>
      <c r="U48" s="106">
        <v>200371.11</v>
      </c>
      <c r="V48" s="106">
        <v>270946.03999999998</v>
      </c>
      <c r="W48" s="216">
        <v>9782.14</v>
      </c>
      <c r="X48" s="216">
        <v>126265.8</v>
      </c>
      <c r="Y48" s="216">
        <v>9810.14</v>
      </c>
      <c r="Z48" s="216">
        <v>9810.14</v>
      </c>
      <c r="AA48" s="255">
        <v>0</v>
      </c>
      <c r="AB48" s="255">
        <v>0</v>
      </c>
      <c r="AC48" s="255">
        <v>3885.86</v>
      </c>
      <c r="AD48" s="255"/>
    </row>
    <row r="49" spans="1:30">
      <c r="B49" s="90" t="s">
        <v>82</v>
      </c>
      <c r="C49" s="84">
        <v>-220187.91999999998</v>
      </c>
      <c r="D49" s="84">
        <v>-462441.02000000008</v>
      </c>
      <c r="E49" s="84">
        <v>-574203.36</v>
      </c>
      <c r="F49" s="84">
        <v>-956167.30999999971</v>
      </c>
      <c r="G49" s="91">
        <v>-267957.02</v>
      </c>
      <c r="H49" s="91">
        <v>-614152.28</v>
      </c>
      <c r="I49" s="91">
        <v>-857506.70000000007</v>
      </c>
      <c r="J49" s="91">
        <v>-1276772.8600000001</v>
      </c>
      <c r="K49" s="92">
        <v>398923.66999999993</v>
      </c>
      <c r="L49" s="92">
        <v>1109936.6200000003</v>
      </c>
      <c r="M49" s="92">
        <v>2464932.17</v>
      </c>
      <c r="N49" s="92">
        <v>3301063.6399999997</v>
      </c>
      <c r="O49" s="84">
        <v>969778.8</v>
      </c>
      <c r="P49" s="84">
        <v>4629349.6300000008</v>
      </c>
      <c r="Q49" s="84">
        <v>6036679.5499999989</v>
      </c>
      <c r="R49" s="84">
        <v>7051438.4199999981</v>
      </c>
      <c r="S49" s="107">
        <v>4190087.86</v>
      </c>
      <c r="T49" s="107">
        <v>16610735.240000002</v>
      </c>
      <c r="U49" s="107">
        <v>18358620.34</v>
      </c>
      <c r="V49" s="107">
        <v>18077281.459999993</v>
      </c>
      <c r="W49" s="217">
        <v>2625424.2300000004</v>
      </c>
      <c r="X49" s="217">
        <v>1980529.5700000022</v>
      </c>
      <c r="Y49" s="217">
        <v>3930694.1900000009</v>
      </c>
      <c r="Z49" s="217">
        <v>2252002.1299999971</v>
      </c>
      <c r="AA49" s="256">
        <v>179979.98999999967</v>
      </c>
      <c r="AB49" s="256">
        <v>7455607.8200000003</v>
      </c>
      <c r="AC49" s="256">
        <v>10020939.439999992</v>
      </c>
      <c r="AD49" s="256"/>
    </row>
    <row r="50" spans="1:30">
      <c r="B50" s="85" t="s">
        <v>83</v>
      </c>
      <c r="C50" s="86">
        <v>0</v>
      </c>
      <c r="D50" s="86">
        <v>0</v>
      </c>
      <c r="E50" s="86">
        <v>0</v>
      </c>
      <c r="F50" s="86">
        <v>0</v>
      </c>
      <c r="G50" s="87">
        <v>0</v>
      </c>
      <c r="H50" s="87">
        <v>0</v>
      </c>
      <c r="I50" s="87">
        <v>0</v>
      </c>
      <c r="J50" s="87">
        <v>0</v>
      </c>
      <c r="K50" s="88">
        <v>0</v>
      </c>
      <c r="L50" s="88">
        <v>0</v>
      </c>
      <c r="M50" s="88">
        <v>0</v>
      </c>
      <c r="N50" s="88">
        <v>0</v>
      </c>
      <c r="O50" s="86">
        <v>0</v>
      </c>
      <c r="P50" s="86">
        <v>141747</v>
      </c>
      <c r="Q50" s="86">
        <v>379034</v>
      </c>
      <c r="R50" s="98">
        <v>607460.44999999995</v>
      </c>
      <c r="S50" s="106">
        <v>547360.55000000005</v>
      </c>
      <c r="T50" s="106">
        <v>3165994.97</v>
      </c>
      <c r="U50" s="106">
        <v>3499093.97</v>
      </c>
      <c r="V50" s="106">
        <v>3796289.27</v>
      </c>
      <c r="W50" s="216">
        <v>513640</v>
      </c>
      <c r="X50" s="216">
        <v>427873</v>
      </c>
      <c r="Y50" s="216">
        <v>798998</v>
      </c>
      <c r="Z50" s="216">
        <v>429407.78</v>
      </c>
      <c r="AA50" s="255">
        <v>-17857</v>
      </c>
      <c r="AB50" s="255">
        <v>1230870.75</v>
      </c>
      <c r="AC50" s="255">
        <v>1967859.3599999999</v>
      </c>
      <c r="AD50" s="255"/>
    </row>
    <row r="51" spans="1:30">
      <c r="B51" s="85" t="s">
        <v>84</v>
      </c>
      <c r="C51" s="86">
        <v>7169.54</v>
      </c>
      <c r="D51" s="86">
        <v>11367.79</v>
      </c>
      <c r="E51" s="86">
        <v>16201.3</v>
      </c>
      <c r="F51" s="86">
        <v>19845.919999999998</v>
      </c>
      <c r="G51" s="87">
        <v>3491.67</v>
      </c>
      <c r="H51" s="87">
        <v>8249.27</v>
      </c>
      <c r="I51" s="87">
        <v>12697.99</v>
      </c>
      <c r="J51" s="87">
        <v>16347.63</v>
      </c>
      <c r="K51" s="88">
        <v>4365.1099999999997</v>
      </c>
      <c r="L51" s="88">
        <v>7790.98</v>
      </c>
      <c r="M51" s="88">
        <v>9888.18</v>
      </c>
      <c r="N51" s="88">
        <v>13884.2</v>
      </c>
      <c r="O51" s="86">
        <v>1150.46</v>
      </c>
      <c r="P51" s="86">
        <v>2160.79</v>
      </c>
      <c r="Q51" s="86">
        <v>3063.41</v>
      </c>
      <c r="R51" s="86">
        <v>3269.76</v>
      </c>
      <c r="S51" s="106">
        <v>0</v>
      </c>
      <c r="T51" s="106">
        <v>0</v>
      </c>
      <c r="U51" s="106">
        <v>0</v>
      </c>
      <c r="V51" s="106">
        <v>0</v>
      </c>
      <c r="W51" s="216">
        <v>0</v>
      </c>
      <c r="X51" s="216">
        <v>0</v>
      </c>
      <c r="Y51" s="216">
        <v>0</v>
      </c>
      <c r="Z51" s="216">
        <v>255119.86</v>
      </c>
      <c r="AA51" s="255">
        <v>0</v>
      </c>
      <c r="AB51" s="255">
        <v>0</v>
      </c>
      <c r="AC51" s="255">
        <v>0</v>
      </c>
      <c r="AD51" s="255"/>
    </row>
    <row r="52" spans="1:30" ht="15.75" thickBot="1">
      <c r="B52" s="94" t="s">
        <v>85</v>
      </c>
      <c r="C52" s="95">
        <v>-227357.46</v>
      </c>
      <c r="D52" s="95">
        <v>-473808.81000000006</v>
      </c>
      <c r="E52" s="95">
        <v>-590404.66</v>
      </c>
      <c r="F52" s="95">
        <v>-976013.22999999975</v>
      </c>
      <c r="G52" s="96">
        <v>-271448.69</v>
      </c>
      <c r="H52" s="96">
        <v>-622401.55000000005</v>
      </c>
      <c r="I52" s="96">
        <v>-870204.69000000006</v>
      </c>
      <c r="J52" s="96">
        <v>-1293120.49</v>
      </c>
      <c r="K52" s="97">
        <v>394558.55999999994</v>
      </c>
      <c r="L52" s="97">
        <v>1102145.6400000004</v>
      </c>
      <c r="M52" s="97">
        <v>2455043.9899999998</v>
      </c>
      <c r="N52" s="97">
        <v>3287179.4399999995</v>
      </c>
      <c r="O52" s="95">
        <v>968628.34000000008</v>
      </c>
      <c r="P52" s="95">
        <v>4485441.8400000008</v>
      </c>
      <c r="Q52" s="95">
        <v>5654582.1399999987</v>
      </c>
      <c r="R52" s="95">
        <v>6440708.2099999981</v>
      </c>
      <c r="S52" s="108">
        <v>3642727.3099999996</v>
      </c>
      <c r="T52" s="108">
        <v>13444740.270000001</v>
      </c>
      <c r="U52" s="108">
        <v>14859526.369999999</v>
      </c>
      <c r="V52" s="108">
        <v>14280992.189999994</v>
      </c>
      <c r="W52" s="219">
        <v>2111784.2300000004</v>
      </c>
      <c r="X52" s="219">
        <v>1552656.5700000022</v>
      </c>
      <c r="Y52" s="219">
        <v>3131696.1900000009</v>
      </c>
      <c r="Z52" s="219">
        <v>1567474.489999997</v>
      </c>
      <c r="AA52" s="258">
        <v>197836.98999999967</v>
      </c>
      <c r="AB52" s="258">
        <v>6224737.0700000003</v>
      </c>
      <c r="AC52" s="258">
        <v>8053080.0799999926</v>
      </c>
      <c r="AD52" s="258"/>
    </row>
    <row r="53" spans="1:30">
      <c r="G53" s="71"/>
      <c r="H53" s="71"/>
      <c r="I53" s="71"/>
      <c r="J53" s="71"/>
      <c r="K53" s="71"/>
      <c r="L53" s="71"/>
      <c r="M53" s="71"/>
      <c r="N53" s="71"/>
      <c r="S53" s="71"/>
      <c r="T53" s="109"/>
      <c r="U53" s="109"/>
      <c r="V53" s="109"/>
      <c r="W53" s="220"/>
      <c r="X53" s="220"/>
      <c r="Y53" s="220"/>
      <c r="Z53" s="220"/>
      <c r="AA53" s="259"/>
      <c r="AB53" s="259"/>
      <c r="AC53" s="259"/>
      <c r="AD53" s="259"/>
    </row>
    <row r="54" spans="1:30" s="124" customFormat="1">
      <c r="A54" s="123"/>
      <c r="B54" s="138" t="s">
        <v>26</v>
      </c>
      <c r="C54" s="139">
        <v>-173097.5</v>
      </c>
      <c r="D54" s="139">
        <v>-375263.13000000012</v>
      </c>
      <c r="E54" s="139">
        <v>-428462.13999999996</v>
      </c>
      <c r="F54" s="139">
        <v>-729914.0499999997</v>
      </c>
      <c r="G54" s="140">
        <v>-206967.55000000005</v>
      </c>
      <c r="H54" s="140">
        <v>-502152.91</v>
      </c>
      <c r="I54" s="140">
        <v>-679607.02</v>
      </c>
      <c r="J54" s="140">
        <v>-1047755.49</v>
      </c>
      <c r="K54" s="141">
        <v>474108.48999999993</v>
      </c>
      <c r="L54" s="141">
        <v>1228770.9000000004</v>
      </c>
      <c r="M54" s="141">
        <v>2674348.09</v>
      </c>
      <c r="N54" s="141">
        <v>3604325.4</v>
      </c>
      <c r="O54" s="139">
        <v>1054335.08</v>
      </c>
      <c r="P54" s="139">
        <v>2881470.6200000006</v>
      </c>
      <c r="Q54" s="139">
        <v>4572412.7699999996</v>
      </c>
      <c r="R54" s="139">
        <v>4456760.6099999985</v>
      </c>
      <c r="S54" s="142">
        <v>4470523.38</v>
      </c>
      <c r="T54" s="142">
        <v>7213580.5300000021</v>
      </c>
      <c r="U54" s="142">
        <v>9093956.4100000001</v>
      </c>
      <c r="V54" s="142">
        <v>9155781.3799999971</v>
      </c>
      <c r="W54" s="221">
        <v>2830387.7000000007</v>
      </c>
      <c r="X54" s="221">
        <v>1508222.0600000024</v>
      </c>
      <c r="Y54" s="221">
        <v>3561253.330000001</v>
      </c>
      <c r="Z54" s="221">
        <v>2198291.1599999969</v>
      </c>
      <c r="AA54" s="260">
        <v>343746.63999999966</v>
      </c>
      <c r="AB54" s="260">
        <v>7273169.2600000007</v>
      </c>
      <c r="AC54" s="260">
        <v>9716260.2199999932</v>
      </c>
      <c r="AD54" s="260"/>
    </row>
  </sheetData>
  <pageMargins left="0.7" right="0.7" top="0.75" bottom="0.75" header="0.3" footer="0.3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E05404-6355-844C-AAAD-8F48F078C2CD}">
  <sheetPr>
    <tabColor rgb="FF00B050"/>
  </sheetPr>
  <dimension ref="A1:AD94"/>
  <sheetViews>
    <sheetView showGridLines="0" zoomScale="110" zoomScaleNormal="110" workbookViewId="0">
      <pane xSplit="2" ySplit="2" topLeftCell="J3" activePane="bottomRight" state="frozen"/>
      <selection activeCell="A54" sqref="A54"/>
      <selection pane="topRight" activeCell="A54" sqref="A54"/>
      <selection pane="bottomLeft" activeCell="A54" sqref="A54"/>
      <selection pane="bottomRight" activeCell="AD6" sqref="AD6"/>
    </sheetView>
  </sheetViews>
  <sheetFormatPr defaultColWidth="10.875" defaultRowHeight="15" outlineLevelRow="1" outlineLevelCol="1"/>
  <cols>
    <col min="1" max="1" width="2.625" style="5" customWidth="1"/>
    <col min="2" max="2" width="60" style="1" customWidth="1"/>
    <col min="3" max="5" width="15" style="1" hidden="1" customWidth="1" outlineLevel="1"/>
    <col min="6" max="6" width="15" style="1" customWidth="1" collapsed="1"/>
    <col min="7" max="9" width="15" style="1" hidden="1" customWidth="1" outlineLevel="1"/>
    <col min="10" max="10" width="15" style="1" customWidth="1" collapsed="1"/>
    <col min="11" max="13" width="15" style="1" hidden="1" customWidth="1" outlineLevel="1"/>
    <col min="14" max="14" width="15" style="1" customWidth="1" collapsed="1"/>
    <col min="15" max="17" width="15" style="1" hidden="1" customWidth="1" outlineLevel="1"/>
    <col min="18" max="18" width="15" style="1" customWidth="1" collapsed="1"/>
    <col min="19" max="21" width="15" style="100" hidden="1" customWidth="1" outlineLevel="1"/>
    <col min="22" max="22" width="15" style="100" customWidth="1" collapsed="1"/>
    <col min="23" max="25" width="15" style="100" hidden="1" customWidth="1" outlineLevel="1"/>
    <col min="26" max="26" width="15" style="100" customWidth="1" collapsed="1"/>
    <col min="27" max="29" width="15" style="262" customWidth="1" outlineLevel="1"/>
    <col min="30" max="30" width="15" style="262" customWidth="1"/>
    <col min="31" max="16384" width="10.875" style="1"/>
  </cols>
  <sheetData>
    <row r="1" spans="2:30" ht="21" thickBot="1">
      <c r="B1" s="160" t="s">
        <v>87</v>
      </c>
      <c r="S1" s="1"/>
      <c r="T1" s="1"/>
      <c r="U1" s="1"/>
      <c r="V1" s="1"/>
      <c r="W1" s="1"/>
      <c r="X1" s="1"/>
      <c r="Y1" s="1"/>
      <c r="Z1" s="1"/>
    </row>
    <row r="2" spans="2:30" ht="15.75" thickBot="1">
      <c r="B2" s="74" t="s">
        <v>88</v>
      </c>
      <c r="C2" s="76">
        <v>42460</v>
      </c>
      <c r="D2" s="76">
        <v>42551</v>
      </c>
      <c r="E2" s="76" t="s">
        <v>21</v>
      </c>
      <c r="F2" s="75" t="s">
        <v>0</v>
      </c>
      <c r="G2" s="77" t="s">
        <v>7</v>
      </c>
      <c r="H2" s="77" t="s">
        <v>5</v>
      </c>
      <c r="I2" s="77" t="s">
        <v>4</v>
      </c>
      <c r="J2" s="77" t="s">
        <v>1</v>
      </c>
      <c r="K2" s="78" t="s">
        <v>6</v>
      </c>
      <c r="L2" s="78" t="s">
        <v>3</v>
      </c>
      <c r="M2" s="78" t="s">
        <v>2</v>
      </c>
      <c r="N2" s="79" t="s">
        <v>20</v>
      </c>
      <c r="O2" s="76">
        <v>43555</v>
      </c>
      <c r="P2" s="76">
        <v>43646</v>
      </c>
      <c r="Q2" s="76">
        <v>43738</v>
      </c>
      <c r="R2" s="76">
        <v>43830</v>
      </c>
      <c r="S2" s="104">
        <v>43921</v>
      </c>
      <c r="T2" s="104">
        <v>44012</v>
      </c>
      <c r="U2" s="104">
        <v>44104</v>
      </c>
      <c r="V2" s="104">
        <v>44196</v>
      </c>
      <c r="W2" s="222">
        <v>44286</v>
      </c>
      <c r="X2" s="222">
        <v>44377</v>
      </c>
      <c r="Y2" s="222">
        <v>44469</v>
      </c>
      <c r="Z2" s="222">
        <v>44561</v>
      </c>
      <c r="AA2" s="263">
        <v>44651</v>
      </c>
      <c r="AB2" s="263">
        <v>44742</v>
      </c>
      <c r="AC2" s="263">
        <v>44834</v>
      </c>
      <c r="AD2" s="263">
        <v>44926</v>
      </c>
    </row>
    <row r="3" spans="2:30">
      <c r="B3" s="162" t="s">
        <v>89</v>
      </c>
      <c r="C3" s="163">
        <v>3027661.97</v>
      </c>
      <c r="D3" s="163">
        <v>3112401.03</v>
      </c>
      <c r="E3" s="163">
        <v>3185014.61</v>
      </c>
      <c r="F3" s="163">
        <v>4344128.3100000005</v>
      </c>
      <c r="G3" s="164">
        <v>5094870.9899999993</v>
      </c>
      <c r="H3" s="164">
        <v>5555529.5</v>
      </c>
      <c r="I3" s="164">
        <v>5965496.3599999994</v>
      </c>
      <c r="J3" s="165">
        <v>6931480.3899999997</v>
      </c>
      <c r="K3" s="166">
        <v>7303016.0099999998</v>
      </c>
      <c r="L3" s="166">
        <v>6457018.3699999992</v>
      </c>
      <c r="M3" s="166">
        <v>8535512.5700000003</v>
      </c>
      <c r="N3" s="167">
        <v>8745484.4000000004</v>
      </c>
      <c r="O3" s="163">
        <v>11842794.779999999</v>
      </c>
      <c r="P3" s="163">
        <v>13919337.990000002</v>
      </c>
      <c r="Q3" s="163">
        <v>13581971.359999999</v>
      </c>
      <c r="R3" s="163">
        <v>14773202.690000001</v>
      </c>
      <c r="S3" s="168">
        <v>14192710.109999999</v>
      </c>
      <c r="T3" s="168">
        <v>25435733.759999998</v>
      </c>
      <c r="U3" s="168">
        <v>26374307.539999999</v>
      </c>
      <c r="V3" s="168">
        <v>24334991.780000001</v>
      </c>
      <c r="W3" s="223">
        <v>24639567.02</v>
      </c>
      <c r="X3" s="223">
        <v>25427576.390000001</v>
      </c>
      <c r="Y3" s="223">
        <v>25465367.529999997</v>
      </c>
      <c r="Z3" s="223">
        <v>25242548.84</v>
      </c>
      <c r="AA3" s="264">
        <v>25968688.18</v>
      </c>
      <c r="AB3" s="264">
        <v>27085756.350000001</v>
      </c>
      <c r="AC3" s="264">
        <v>28923447.120000005</v>
      </c>
      <c r="AD3" s="264"/>
    </row>
    <row r="4" spans="2:30">
      <c r="B4" s="169" t="s">
        <v>90</v>
      </c>
      <c r="C4" s="84">
        <v>3021990.3200000003</v>
      </c>
      <c r="D4" s="84">
        <v>2979591.05</v>
      </c>
      <c r="E4" s="84">
        <v>2937613.7399999998</v>
      </c>
      <c r="F4" s="84">
        <v>2895869.97</v>
      </c>
      <c r="G4" s="170">
        <v>2854126.1999999997</v>
      </c>
      <c r="H4" s="170">
        <v>2812449.19</v>
      </c>
      <c r="I4" s="170">
        <v>2771075.43</v>
      </c>
      <c r="J4" s="91">
        <v>2730041.67</v>
      </c>
      <c r="K4" s="171">
        <v>2689008.06</v>
      </c>
      <c r="L4" s="171">
        <v>2648873.61</v>
      </c>
      <c r="M4" s="171">
        <v>2608739.16</v>
      </c>
      <c r="N4" s="92">
        <v>2568604.71</v>
      </c>
      <c r="O4" s="84">
        <v>5204629.1199999992</v>
      </c>
      <c r="P4" s="84">
        <v>4941481.45</v>
      </c>
      <c r="Q4" s="84">
        <v>4678333.7799999993</v>
      </c>
      <c r="R4" s="84">
        <v>4415186.1100000003</v>
      </c>
      <c r="S4" s="107">
        <v>4152038.44</v>
      </c>
      <c r="T4" s="107">
        <v>3888890.7699999996</v>
      </c>
      <c r="U4" s="107">
        <v>3625743.0999999996</v>
      </c>
      <c r="V4" s="107">
        <v>3362595.4299999997</v>
      </c>
      <c r="W4" s="224">
        <v>3099447.77</v>
      </c>
      <c r="X4" s="224">
        <v>2836300.1</v>
      </c>
      <c r="Y4" s="224">
        <v>2573152.4300000002</v>
      </c>
      <c r="Z4" s="224">
        <v>2310004.7600000002</v>
      </c>
      <c r="AA4" s="265">
        <v>2046856.87</v>
      </c>
      <c r="AB4" s="265">
        <v>2037387.93</v>
      </c>
      <c r="AC4" s="265">
        <v>1993253.63</v>
      </c>
      <c r="AD4" s="265"/>
    </row>
    <row r="5" spans="2:30" outlineLevel="1">
      <c r="B5" s="172" t="s">
        <v>91</v>
      </c>
      <c r="C5" s="86">
        <v>0</v>
      </c>
      <c r="D5" s="86">
        <v>0</v>
      </c>
      <c r="E5" s="86">
        <v>0</v>
      </c>
      <c r="F5" s="86">
        <v>0</v>
      </c>
      <c r="G5" s="87">
        <v>0</v>
      </c>
      <c r="H5" s="87">
        <v>0</v>
      </c>
      <c r="I5" s="87">
        <v>0</v>
      </c>
      <c r="J5" s="87">
        <v>0</v>
      </c>
      <c r="K5" s="88">
        <v>0</v>
      </c>
      <c r="L5" s="88">
        <v>0</v>
      </c>
      <c r="M5" s="88">
        <v>0</v>
      </c>
      <c r="N5" s="88">
        <v>0</v>
      </c>
      <c r="O5" s="86">
        <v>2676158.86</v>
      </c>
      <c r="P5" s="86">
        <v>2453145.64</v>
      </c>
      <c r="Q5" s="86">
        <v>2230132.42</v>
      </c>
      <c r="R5" s="86">
        <v>2007119.2</v>
      </c>
      <c r="S5" s="106">
        <v>1784105.98</v>
      </c>
      <c r="T5" s="106">
        <v>1561092.76</v>
      </c>
      <c r="U5" s="106">
        <v>1297945.0900000001</v>
      </c>
      <c r="V5" s="106">
        <v>1115066.32</v>
      </c>
      <c r="W5" s="225">
        <v>892053.1</v>
      </c>
      <c r="X5" s="225">
        <v>669039.88</v>
      </c>
      <c r="Y5" s="225">
        <v>446026.66</v>
      </c>
      <c r="Z5" s="225">
        <v>223013.44</v>
      </c>
      <c r="AA5" s="266">
        <v>0</v>
      </c>
      <c r="AB5" s="266">
        <v>0</v>
      </c>
      <c r="AC5" s="266">
        <v>0</v>
      </c>
      <c r="AD5" s="266"/>
    </row>
    <row r="6" spans="2:30" outlineLevel="1">
      <c r="B6" s="172" t="s">
        <v>92</v>
      </c>
      <c r="C6" s="86">
        <v>3010083.66</v>
      </c>
      <c r="D6" s="86">
        <v>2969949.21</v>
      </c>
      <c r="E6" s="86">
        <v>2929814.76</v>
      </c>
      <c r="F6" s="86">
        <v>2889680.31</v>
      </c>
      <c r="G6" s="87">
        <v>2849545.86</v>
      </c>
      <c r="H6" s="87">
        <v>2809411.41</v>
      </c>
      <c r="I6" s="87">
        <v>2769276.96</v>
      </c>
      <c r="J6" s="87">
        <v>2729142.51</v>
      </c>
      <c r="K6" s="88">
        <v>2689008.06</v>
      </c>
      <c r="L6" s="88">
        <v>2648873.61</v>
      </c>
      <c r="M6" s="88">
        <v>2608739.16</v>
      </c>
      <c r="N6" s="88">
        <v>2568604.71</v>
      </c>
      <c r="O6" s="86">
        <v>2528470.2599999998</v>
      </c>
      <c r="P6" s="86">
        <v>2488335.81</v>
      </c>
      <c r="Q6" s="86">
        <v>2448201.36</v>
      </c>
      <c r="R6" s="86">
        <v>2408066.91</v>
      </c>
      <c r="S6" s="106">
        <v>2367932.46</v>
      </c>
      <c r="T6" s="106">
        <v>2327798.0099999998</v>
      </c>
      <c r="U6" s="106">
        <v>2327798.0099999998</v>
      </c>
      <c r="V6" s="106">
        <v>2247529.11</v>
      </c>
      <c r="W6" s="225">
        <v>2207394.67</v>
      </c>
      <c r="X6" s="225">
        <v>2167260.2200000002</v>
      </c>
      <c r="Y6" s="225">
        <v>2127125.77</v>
      </c>
      <c r="Z6" s="225">
        <v>2086991.32</v>
      </c>
      <c r="AA6" s="266">
        <v>2046856.87</v>
      </c>
      <c r="AB6" s="266">
        <v>2006722.42</v>
      </c>
      <c r="AC6" s="266">
        <v>1966587.97</v>
      </c>
      <c r="AD6" s="266"/>
    </row>
    <row r="7" spans="2:30" outlineLevel="1">
      <c r="B7" s="172" t="s">
        <v>93</v>
      </c>
      <c r="C7" s="86">
        <v>11906.66</v>
      </c>
      <c r="D7" s="86">
        <v>9641.84</v>
      </c>
      <c r="E7" s="86">
        <v>7798.98</v>
      </c>
      <c r="F7" s="86">
        <v>6189.66</v>
      </c>
      <c r="G7" s="87">
        <v>4580.34</v>
      </c>
      <c r="H7" s="87">
        <v>3037.78</v>
      </c>
      <c r="I7" s="87">
        <v>1798.47</v>
      </c>
      <c r="J7" s="87">
        <v>899.16</v>
      </c>
      <c r="K7" s="88">
        <v>0</v>
      </c>
      <c r="L7" s="88">
        <v>0</v>
      </c>
      <c r="M7" s="88">
        <v>0</v>
      </c>
      <c r="N7" s="88">
        <v>0</v>
      </c>
      <c r="O7" s="86">
        <v>0</v>
      </c>
      <c r="P7" s="86">
        <v>0</v>
      </c>
      <c r="Q7" s="86">
        <v>0</v>
      </c>
      <c r="R7" s="86">
        <v>0</v>
      </c>
      <c r="S7" s="106">
        <v>0</v>
      </c>
      <c r="T7" s="106">
        <v>0</v>
      </c>
      <c r="U7" s="106">
        <v>0</v>
      </c>
      <c r="V7" s="106">
        <v>0</v>
      </c>
      <c r="W7" s="225">
        <v>0</v>
      </c>
      <c r="X7" s="225">
        <v>0</v>
      </c>
      <c r="Y7" s="225">
        <v>0</v>
      </c>
      <c r="Z7" s="225">
        <v>0</v>
      </c>
      <c r="AA7" s="266">
        <v>0</v>
      </c>
      <c r="AB7" s="266">
        <v>30665.51</v>
      </c>
      <c r="AC7" s="266">
        <v>26665.66</v>
      </c>
      <c r="AD7" s="266"/>
    </row>
    <row r="8" spans="2:30" outlineLevel="1">
      <c r="B8" s="172" t="s">
        <v>94</v>
      </c>
      <c r="C8" s="86">
        <v>0</v>
      </c>
      <c r="D8" s="86">
        <v>0</v>
      </c>
      <c r="E8" s="86">
        <v>0</v>
      </c>
      <c r="F8" s="86">
        <v>0</v>
      </c>
      <c r="G8" s="87">
        <v>0</v>
      </c>
      <c r="H8" s="87">
        <v>0</v>
      </c>
      <c r="I8" s="87">
        <v>0</v>
      </c>
      <c r="J8" s="87">
        <v>0</v>
      </c>
      <c r="K8" s="88">
        <v>0</v>
      </c>
      <c r="L8" s="88">
        <v>0</v>
      </c>
      <c r="M8" s="88">
        <v>0</v>
      </c>
      <c r="N8" s="88">
        <v>0</v>
      </c>
      <c r="O8" s="86">
        <v>0</v>
      </c>
      <c r="P8" s="86">
        <v>0</v>
      </c>
      <c r="Q8" s="86">
        <v>0</v>
      </c>
      <c r="R8" s="86">
        <v>0</v>
      </c>
      <c r="S8" s="106">
        <v>0</v>
      </c>
      <c r="T8" s="106">
        <v>0</v>
      </c>
      <c r="U8" s="106">
        <v>0</v>
      </c>
      <c r="V8" s="106">
        <v>0</v>
      </c>
      <c r="W8" s="225">
        <v>0</v>
      </c>
      <c r="X8" s="225">
        <v>0</v>
      </c>
      <c r="Y8" s="225">
        <v>0</v>
      </c>
      <c r="Z8" s="225">
        <v>0</v>
      </c>
      <c r="AA8" s="266">
        <v>0</v>
      </c>
      <c r="AB8" s="266">
        <v>0</v>
      </c>
      <c r="AC8" s="266">
        <v>0</v>
      </c>
      <c r="AD8" s="266"/>
    </row>
    <row r="9" spans="2:30">
      <c r="B9" s="169" t="s">
        <v>95</v>
      </c>
      <c r="C9" s="84">
        <v>5671.65</v>
      </c>
      <c r="D9" s="84">
        <v>132809.98000000001</v>
      </c>
      <c r="E9" s="84">
        <v>125614.99</v>
      </c>
      <c r="F9" s="84">
        <v>128801.31</v>
      </c>
      <c r="G9" s="170">
        <v>121141.71</v>
      </c>
      <c r="H9" s="170">
        <v>163014.84</v>
      </c>
      <c r="I9" s="170">
        <v>149969.24</v>
      </c>
      <c r="J9" s="91">
        <v>148358.92000000001</v>
      </c>
      <c r="K9" s="171">
        <v>135416.95000000001</v>
      </c>
      <c r="L9" s="171">
        <v>122474.98000000001</v>
      </c>
      <c r="M9" s="171">
        <v>109533.01</v>
      </c>
      <c r="N9" s="92">
        <v>96591.040000000008</v>
      </c>
      <c r="O9" s="84">
        <v>219959.59</v>
      </c>
      <c r="P9" s="84">
        <v>202666.78</v>
      </c>
      <c r="Q9" s="84">
        <v>185564.93</v>
      </c>
      <c r="R9" s="84">
        <v>168926.48</v>
      </c>
      <c r="S9" s="107">
        <v>152288.03</v>
      </c>
      <c r="T9" s="107">
        <v>165312.5</v>
      </c>
      <c r="U9" s="107">
        <v>146837.1</v>
      </c>
      <c r="V9" s="107">
        <v>154750.18</v>
      </c>
      <c r="W9" s="224">
        <v>171217.52000000002</v>
      </c>
      <c r="X9" s="224">
        <v>156666.94</v>
      </c>
      <c r="Y9" s="224">
        <v>142116.47999999998</v>
      </c>
      <c r="Z9" s="224">
        <v>127565.84</v>
      </c>
      <c r="AA9" s="265">
        <v>113015.36</v>
      </c>
      <c r="AB9" s="265">
        <v>98464.8</v>
      </c>
      <c r="AC9" s="265">
        <v>83914.31</v>
      </c>
      <c r="AD9" s="265"/>
    </row>
    <row r="10" spans="2:30" outlineLevel="1">
      <c r="B10" s="172" t="s">
        <v>96</v>
      </c>
      <c r="C10" s="86">
        <v>5671.65</v>
      </c>
      <c r="D10" s="86">
        <v>132809.98000000001</v>
      </c>
      <c r="E10" s="86">
        <v>125614.99</v>
      </c>
      <c r="F10" s="86">
        <v>128801.31</v>
      </c>
      <c r="G10" s="87">
        <v>121141.71</v>
      </c>
      <c r="H10" s="87">
        <v>163014.84</v>
      </c>
      <c r="I10" s="87">
        <v>149969.24</v>
      </c>
      <c r="J10" s="87">
        <v>148358.92000000001</v>
      </c>
      <c r="K10" s="88">
        <v>135416.95000000001</v>
      </c>
      <c r="L10" s="88">
        <v>122474.98000000001</v>
      </c>
      <c r="M10" s="88">
        <v>109533.01</v>
      </c>
      <c r="N10" s="88">
        <v>96591.040000000008</v>
      </c>
      <c r="O10" s="86">
        <v>219959.59</v>
      </c>
      <c r="P10" s="86">
        <v>202666.78</v>
      </c>
      <c r="Q10" s="86">
        <v>185564.93</v>
      </c>
      <c r="R10" s="86">
        <v>168926.48</v>
      </c>
      <c r="S10" s="106">
        <v>152288.03</v>
      </c>
      <c r="T10" s="106">
        <v>137433.43</v>
      </c>
      <c r="U10" s="106">
        <v>146837.1</v>
      </c>
      <c r="V10" s="106">
        <v>154750.18</v>
      </c>
      <c r="W10" s="225">
        <v>171217.52000000002</v>
      </c>
      <c r="X10" s="225">
        <v>156666.94</v>
      </c>
      <c r="Y10" s="225">
        <v>142116.47999999998</v>
      </c>
      <c r="Z10" s="225">
        <v>127565.84</v>
      </c>
      <c r="AA10" s="266">
        <v>113015.36</v>
      </c>
      <c r="AB10" s="266">
        <v>98464.8</v>
      </c>
      <c r="AC10" s="266">
        <v>83914.31</v>
      </c>
      <c r="AD10" s="266"/>
    </row>
    <row r="11" spans="2:30" outlineLevel="1">
      <c r="B11" s="172" t="s">
        <v>97</v>
      </c>
      <c r="C11" s="86">
        <v>0</v>
      </c>
      <c r="D11" s="86">
        <v>0</v>
      </c>
      <c r="E11" s="86">
        <v>0</v>
      </c>
      <c r="F11" s="86">
        <v>0</v>
      </c>
      <c r="G11" s="87">
        <v>0</v>
      </c>
      <c r="H11" s="87">
        <v>0</v>
      </c>
      <c r="I11" s="87">
        <v>0</v>
      </c>
      <c r="J11" s="87">
        <v>0</v>
      </c>
      <c r="K11" s="88">
        <v>0</v>
      </c>
      <c r="L11" s="88">
        <v>0</v>
      </c>
      <c r="M11" s="88">
        <v>0</v>
      </c>
      <c r="N11" s="88">
        <v>0</v>
      </c>
      <c r="O11" s="86">
        <v>0</v>
      </c>
      <c r="P11" s="86">
        <v>0</v>
      </c>
      <c r="Q11" s="86">
        <v>0</v>
      </c>
      <c r="R11" s="86">
        <v>0</v>
      </c>
      <c r="S11" s="106">
        <v>0</v>
      </c>
      <c r="T11" s="106">
        <v>0</v>
      </c>
      <c r="U11" s="106">
        <v>0</v>
      </c>
      <c r="V11" s="106">
        <v>0</v>
      </c>
      <c r="W11" s="225">
        <v>0</v>
      </c>
      <c r="X11" s="225">
        <v>0</v>
      </c>
      <c r="Y11" s="225">
        <v>0</v>
      </c>
      <c r="Z11" s="225">
        <v>0</v>
      </c>
      <c r="AA11" s="266">
        <v>0</v>
      </c>
      <c r="AB11" s="266">
        <v>0</v>
      </c>
      <c r="AC11" s="266">
        <v>0</v>
      </c>
      <c r="AD11" s="266"/>
    </row>
    <row r="12" spans="2:30" outlineLevel="1">
      <c r="B12" s="172" t="s">
        <v>98</v>
      </c>
      <c r="C12" s="86">
        <v>0</v>
      </c>
      <c r="D12" s="86">
        <v>0</v>
      </c>
      <c r="E12" s="86">
        <v>0</v>
      </c>
      <c r="F12" s="86">
        <v>0</v>
      </c>
      <c r="G12" s="87">
        <v>0</v>
      </c>
      <c r="H12" s="87">
        <v>0</v>
      </c>
      <c r="I12" s="87">
        <v>0</v>
      </c>
      <c r="J12" s="87">
        <v>0</v>
      </c>
      <c r="K12" s="88">
        <v>0</v>
      </c>
      <c r="L12" s="88">
        <v>0</v>
      </c>
      <c r="M12" s="88">
        <v>0</v>
      </c>
      <c r="N12" s="88">
        <v>0</v>
      </c>
      <c r="O12" s="86">
        <v>0</v>
      </c>
      <c r="P12" s="86">
        <v>0</v>
      </c>
      <c r="Q12" s="86">
        <v>0</v>
      </c>
      <c r="R12" s="86">
        <v>0</v>
      </c>
      <c r="S12" s="106">
        <v>0</v>
      </c>
      <c r="T12" s="106">
        <v>0</v>
      </c>
      <c r="U12" s="106">
        <v>0</v>
      </c>
      <c r="V12" s="106">
        <v>0</v>
      </c>
      <c r="W12" s="225">
        <v>0</v>
      </c>
      <c r="X12" s="225">
        <v>0</v>
      </c>
      <c r="Y12" s="225">
        <v>0</v>
      </c>
      <c r="Z12" s="225">
        <v>0</v>
      </c>
      <c r="AA12" s="266">
        <v>0</v>
      </c>
      <c r="AB12" s="266">
        <v>0</v>
      </c>
      <c r="AC12" s="266">
        <v>0</v>
      </c>
      <c r="AD12" s="266"/>
    </row>
    <row r="13" spans="2:30" outlineLevel="1">
      <c r="B13" s="172" t="s">
        <v>99</v>
      </c>
      <c r="C13" s="86">
        <v>5671.65</v>
      </c>
      <c r="D13" s="86">
        <v>4976.6400000000003</v>
      </c>
      <c r="E13" s="86">
        <v>4281.63</v>
      </c>
      <c r="F13" s="86">
        <v>8684.19</v>
      </c>
      <c r="G13" s="87">
        <v>7524.57</v>
      </c>
      <c r="H13" s="87">
        <v>55959.32</v>
      </c>
      <c r="I13" s="87">
        <v>49598.62</v>
      </c>
      <c r="J13" s="87">
        <v>54673.21</v>
      </c>
      <c r="K13" s="88">
        <v>48416.14</v>
      </c>
      <c r="L13" s="88">
        <v>42159.07</v>
      </c>
      <c r="M13" s="88">
        <v>35902</v>
      </c>
      <c r="N13" s="88">
        <v>29644.93</v>
      </c>
      <c r="O13" s="86">
        <v>24989.71</v>
      </c>
      <c r="P13" s="86">
        <v>21231.4</v>
      </c>
      <c r="Q13" s="86">
        <v>17664.05</v>
      </c>
      <c r="R13" s="86">
        <v>14560.1</v>
      </c>
      <c r="S13" s="106">
        <v>11271.23</v>
      </c>
      <c r="T13" s="106">
        <v>8908.2900000000009</v>
      </c>
      <c r="U13" s="106">
        <v>30004.799999999999</v>
      </c>
      <c r="V13" s="106">
        <v>65355.51</v>
      </c>
      <c r="W13" s="225">
        <v>88857.38</v>
      </c>
      <c r="X13" s="225">
        <v>81341.33</v>
      </c>
      <c r="Y13" s="225">
        <v>73825.39</v>
      </c>
      <c r="Z13" s="225">
        <v>66309.279999999999</v>
      </c>
      <c r="AA13" s="266">
        <v>58793.32</v>
      </c>
      <c r="AB13" s="266">
        <v>51277.29</v>
      </c>
      <c r="AC13" s="266">
        <v>43761.32</v>
      </c>
      <c r="AD13" s="266"/>
    </row>
    <row r="14" spans="2:30" outlineLevel="1">
      <c r="B14" s="172" t="s">
        <v>100</v>
      </c>
      <c r="C14" s="86">
        <v>0</v>
      </c>
      <c r="D14" s="86">
        <v>127833.34</v>
      </c>
      <c r="E14" s="86">
        <v>121333.36</v>
      </c>
      <c r="F14" s="86">
        <v>120117.12</v>
      </c>
      <c r="G14" s="87">
        <v>113617.14</v>
      </c>
      <c r="H14" s="87">
        <v>107055.52</v>
      </c>
      <c r="I14" s="87">
        <v>100370.62</v>
      </c>
      <c r="J14" s="87">
        <v>93685.71</v>
      </c>
      <c r="K14" s="88">
        <v>87000.81</v>
      </c>
      <c r="L14" s="88">
        <v>80315.91</v>
      </c>
      <c r="M14" s="88">
        <v>73631.009999999995</v>
      </c>
      <c r="N14" s="88">
        <v>66946.11</v>
      </c>
      <c r="O14" s="86">
        <v>194969.88</v>
      </c>
      <c r="P14" s="86">
        <v>181435.38</v>
      </c>
      <c r="Q14" s="86">
        <v>167900.88</v>
      </c>
      <c r="R14" s="86">
        <v>154366.38</v>
      </c>
      <c r="S14" s="106">
        <v>141016.79999999999</v>
      </c>
      <c r="T14" s="106">
        <v>128525.14</v>
      </c>
      <c r="U14" s="106">
        <v>116832.3</v>
      </c>
      <c r="V14" s="106">
        <v>89394.67</v>
      </c>
      <c r="W14" s="225">
        <v>82360.14</v>
      </c>
      <c r="X14" s="225">
        <v>75325.61</v>
      </c>
      <c r="Y14" s="225">
        <v>68291.09</v>
      </c>
      <c r="Z14" s="225">
        <v>61256.56</v>
      </c>
      <c r="AA14" s="266">
        <v>54222.04</v>
      </c>
      <c r="AB14" s="266">
        <v>47187.51</v>
      </c>
      <c r="AC14" s="266">
        <v>40152.99</v>
      </c>
      <c r="AD14" s="266"/>
    </row>
    <row r="15" spans="2:30" outlineLevel="1">
      <c r="B15" s="172" t="s">
        <v>101</v>
      </c>
      <c r="C15" s="86">
        <v>0</v>
      </c>
      <c r="D15" s="86">
        <v>0</v>
      </c>
      <c r="E15" s="86">
        <v>0</v>
      </c>
      <c r="F15" s="86">
        <v>0</v>
      </c>
      <c r="G15" s="87">
        <v>0</v>
      </c>
      <c r="H15" s="87">
        <v>0</v>
      </c>
      <c r="I15" s="87">
        <v>0</v>
      </c>
      <c r="J15" s="87">
        <v>0</v>
      </c>
      <c r="K15" s="88">
        <v>0</v>
      </c>
      <c r="L15" s="88">
        <v>0</v>
      </c>
      <c r="M15" s="88">
        <v>0</v>
      </c>
      <c r="N15" s="88">
        <v>0</v>
      </c>
      <c r="O15" s="86">
        <v>0</v>
      </c>
      <c r="P15" s="86">
        <v>0</v>
      </c>
      <c r="Q15" s="86">
        <v>0</v>
      </c>
      <c r="R15" s="86">
        <v>0</v>
      </c>
      <c r="S15" s="106">
        <v>0</v>
      </c>
      <c r="T15" s="106">
        <v>0</v>
      </c>
      <c r="U15" s="106">
        <v>0</v>
      </c>
      <c r="V15" s="106">
        <v>0</v>
      </c>
      <c r="W15" s="225">
        <v>0</v>
      </c>
      <c r="X15" s="225">
        <v>0</v>
      </c>
      <c r="Y15" s="225">
        <v>0</v>
      </c>
      <c r="Z15" s="225">
        <v>0</v>
      </c>
      <c r="AA15" s="266">
        <v>0</v>
      </c>
      <c r="AB15" s="266">
        <v>0</v>
      </c>
      <c r="AC15" s="266">
        <v>0</v>
      </c>
      <c r="AD15" s="266"/>
    </row>
    <row r="16" spans="2:30" outlineLevel="1">
      <c r="B16" s="172" t="s">
        <v>102</v>
      </c>
      <c r="C16" s="86"/>
      <c r="D16" s="86"/>
      <c r="E16" s="86">
        <v>0</v>
      </c>
      <c r="F16" s="86">
        <v>0</v>
      </c>
      <c r="G16" s="87">
        <v>0</v>
      </c>
      <c r="H16" s="87">
        <v>0</v>
      </c>
      <c r="I16" s="87">
        <v>0</v>
      </c>
      <c r="J16" s="87">
        <v>0</v>
      </c>
      <c r="K16" s="88">
        <v>0</v>
      </c>
      <c r="L16" s="88">
        <v>0</v>
      </c>
      <c r="M16" s="88">
        <v>0</v>
      </c>
      <c r="N16" s="88">
        <v>0</v>
      </c>
      <c r="O16" s="86">
        <v>0</v>
      </c>
      <c r="P16" s="86">
        <v>0</v>
      </c>
      <c r="Q16" s="86">
        <v>0</v>
      </c>
      <c r="R16" s="86">
        <v>0</v>
      </c>
      <c r="S16" s="106">
        <v>0</v>
      </c>
      <c r="T16" s="106">
        <v>27879.07</v>
      </c>
      <c r="U16" s="106">
        <v>0</v>
      </c>
      <c r="V16" s="106">
        <v>0</v>
      </c>
      <c r="W16" s="225">
        <v>0</v>
      </c>
      <c r="X16" s="225">
        <v>0</v>
      </c>
      <c r="Y16" s="225">
        <v>0</v>
      </c>
      <c r="Z16" s="225">
        <v>0</v>
      </c>
      <c r="AA16" s="266">
        <v>0</v>
      </c>
      <c r="AB16" s="266">
        <v>0</v>
      </c>
      <c r="AC16" s="266">
        <v>0</v>
      </c>
      <c r="AD16" s="266"/>
    </row>
    <row r="17" spans="2:30" outlineLevel="1">
      <c r="B17" s="172" t="s">
        <v>103</v>
      </c>
      <c r="C17" s="86"/>
      <c r="D17" s="86"/>
      <c r="E17" s="86">
        <v>0</v>
      </c>
      <c r="F17" s="86">
        <v>0</v>
      </c>
      <c r="G17" s="87">
        <v>0</v>
      </c>
      <c r="H17" s="87">
        <v>0</v>
      </c>
      <c r="I17" s="87">
        <v>0</v>
      </c>
      <c r="J17" s="87">
        <v>0</v>
      </c>
      <c r="K17" s="88">
        <v>0</v>
      </c>
      <c r="L17" s="88">
        <v>0</v>
      </c>
      <c r="M17" s="88">
        <v>0</v>
      </c>
      <c r="N17" s="88">
        <v>0</v>
      </c>
      <c r="O17" s="86">
        <v>0</v>
      </c>
      <c r="P17" s="86">
        <v>0</v>
      </c>
      <c r="Q17" s="86">
        <v>0</v>
      </c>
      <c r="R17" s="86">
        <v>0</v>
      </c>
      <c r="S17" s="106">
        <v>0</v>
      </c>
      <c r="T17" s="106">
        <v>0</v>
      </c>
      <c r="U17" s="106">
        <v>0</v>
      </c>
      <c r="V17" s="106">
        <v>0</v>
      </c>
      <c r="W17" s="225">
        <v>0</v>
      </c>
      <c r="X17" s="225">
        <v>0</v>
      </c>
      <c r="Y17" s="225">
        <v>0</v>
      </c>
      <c r="Z17" s="225">
        <v>0</v>
      </c>
      <c r="AA17" s="266">
        <v>0</v>
      </c>
      <c r="AB17" s="266">
        <v>0</v>
      </c>
      <c r="AC17" s="266">
        <v>0</v>
      </c>
      <c r="AD17" s="266"/>
    </row>
    <row r="18" spans="2:30">
      <c r="B18" s="169" t="s">
        <v>104</v>
      </c>
      <c r="C18" s="84">
        <v>0</v>
      </c>
      <c r="D18" s="84">
        <v>0</v>
      </c>
      <c r="E18" s="84">
        <v>0</v>
      </c>
      <c r="F18" s="84">
        <v>0</v>
      </c>
      <c r="G18" s="170">
        <v>0</v>
      </c>
      <c r="H18" s="170">
        <v>0</v>
      </c>
      <c r="I18" s="170">
        <v>0</v>
      </c>
      <c r="J18" s="91">
        <v>0</v>
      </c>
      <c r="K18" s="171">
        <v>0</v>
      </c>
      <c r="L18" s="171">
        <v>0</v>
      </c>
      <c r="M18" s="171">
        <v>0</v>
      </c>
      <c r="N18" s="92">
        <v>0</v>
      </c>
      <c r="O18" s="84">
        <v>0</v>
      </c>
      <c r="P18" s="84">
        <v>0</v>
      </c>
      <c r="Q18" s="84">
        <v>0</v>
      </c>
      <c r="R18" s="84">
        <v>0</v>
      </c>
      <c r="S18" s="107">
        <v>0</v>
      </c>
      <c r="T18" s="107">
        <v>0</v>
      </c>
      <c r="U18" s="107">
        <v>0</v>
      </c>
      <c r="V18" s="107">
        <v>0</v>
      </c>
      <c r="W18" s="224">
        <v>0</v>
      </c>
      <c r="X18" s="224">
        <v>0</v>
      </c>
      <c r="Y18" s="224">
        <v>0</v>
      </c>
      <c r="Z18" s="224">
        <v>0</v>
      </c>
      <c r="AA18" s="265">
        <v>0</v>
      </c>
      <c r="AB18" s="265">
        <v>0</v>
      </c>
      <c r="AC18" s="265">
        <v>0</v>
      </c>
      <c r="AD18" s="265"/>
    </row>
    <row r="19" spans="2:30" outlineLevel="1">
      <c r="B19" s="172" t="s">
        <v>105</v>
      </c>
      <c r="C19" s="86"/>
      <c r="D19" s="86"/>
      <c r="E19" s="86">
        <v>0</v>
      </c>
      <c r="F19" s="86">
        <v>0</v>
      </c>
      <c r="G19" s="87">
        <v>0</v>
      </c>
      <c r="H19" s="87">
        <v>0</v>
      </c>
      <c r="I19" s="87">
        <v>0</v>
      </c>
      <c r="J19" s="87">
        <v>0</v>
      </c>
      <c r="K19" s="88">
        <v>0</v>
      </c>
      <c r="L19" s="88">
        <v>0</v>
      </c>
      <c r="M19" s="88">
        <v>0</v>
      </c>
      <c r="N19" s="88">
        <v>0</v>
      </c>
      <c r="O19" s="86">
        <v>0</v>
      </c>
      <c r="P19" s="86">
        <v>0</v>
      </c>
      <c r="Q19" s="86">
        <v>0</v>
      </c>
      <c r="R19" s="86">
        <v>0</v>
      </c>
      <c r="S19" s="106">
        <v>0</v>
      </c>
      <c r="T19" s="106">
        <v>0</v>
      </c>
      <c r="U19" s="106">
        <v>0</v>
      </c>
      <c r="V19" s="106">
        <v>0</v>
      </c>
      <c r="W19" s="225">
        <v>0</v>
      </c>
      <c r="X19" s="225">
        <v>0</v>
      </c>
      <c r="Y19" s="225">
        <v>0</v>
      </c>
      <c r="Z19" s="225">
        <v>0</v>
      </c>
      <c r="AA19" s="266">
        <v>0</v>
      </c>
      <c r="AB19" s="266">
        <v>0</v>
      </c>
      <c r="AC19" s="266">
        <v>0</v>
      </c>
      <c r="AD19" s="266"/>
    </row>
    <row r="20" spans="2:30" ht="25.5" outlineLevel="1">
      <c r="B20" s="172" t="s">
        <v>106</v>
      </c>
      <c r="C20" s="86"/>
      <c r="D20" s="86"/>
      <c r="E20" s="86">
        <v>0</v>
      </c>
      <c r="F20" s="86">
        <v>0</v>
      </c>
      <c r="G20" s="87">
        <v>0</v>
      </c>
      <c r="H20" s="87">
        <v>0</v>
      </c>
      <c r="I20" s="87">
        <v>0</v>
      </c>
      <c r="J20" s="87">
        <v>0</v>
      </c>
      <c r="K20" s="88">
        <v>0</v>
      </c>
      <c r="L20" s="88">
        <v>0</v>
      </c>
      <c r="M20" s="88">
        <v>0</v>
      </c>
      <c r="N20" s="88">
        <v>0</v>
      </c>
      <c r="O20" s="86">
        <v>0</v>
      </c>
      <c r="P20" s="86">
        <v>0</v>
      </c>
      <c r="Q20" s="86">
        <v>0</v>
      </c>
      <c r="R20" s="86">
        <v>0</v>
      </c>
      <c r="S20" s="106">
        <v>0</v>
      </c>
      <c r="T20" s="106">
        <v>0</v>
      </c>
      <c r="U20" s="106">
        <v>0</v>
      </c>
      <c r="V20" s="106">
        <v>0</v>
      </c>
      <c r="W20" s="225">
        <v>0</v>
      </c>
      <c r="X20" s="225">
        <v>0</v>
      </c>
      <c r="Y20" s="225">
        <v>0</v>
      </c>
      <c r="Z20" s="225">
        <v>0</v>
      </c>
      <c r="AA20" s="266">
        <v>0</v>
      </c>
      <c r="AB20" s="266">
        <v>0</v>
      </c>
      <c r="AC20" s="266">
        <v>0</v>
      </c>
      <c r="AD20" s="266"/>
    </row>
    <row r="21" spans="2:30" outlineLevel="1">
      <c r="B21" s="172" t="s">
        <v>107</v>
      </c>
      <c r="C21" s="86"/>
      <c r="D21" s="86"/>
      <c r="E21" s="86">
        <v>0</v>
      </c>
      <c r="F21" s="86">
        <v>0</v>
      </c>
      <c r="G21" s="87">
        <v>0</v>
      </c>
      <c r="H21" s="87">
        <v>0</v>
      </c>
      <c r="I21" s="87">
        <v>0</v>
      </c>
      <c r="J21" s="87">
        <v>0</v>
      </c>
      <c r="K21" s="88">
        <v>0</v>
      </c>
      <c r="L21" s="88">
        <v>0</v>
      </c>
      <c r="M21" s="88">
        <v>0</v>
      </c>
      <c r="N21" s="88">
        <v>0</v>
      </c>
      <c r="O21" s="86">
        <v>0</v>
      </c>
      <c r="P21" s="86">
        <v>0</v>
      </c>
      <c r="Q21" s="86">
        <v>0</v>
      </c>
      <c r="R21" s="86">
        <v>0</v>
      </c>
      <c r="S21" s="106">
        <v>0</v>
      </c>
      <c r="T21" s="106">
        <v>0</v>
      </c>
      <c r="U21" s="106">
        <v>0</v>
      </c>
      <c r="V21" s="106">
        <v>0</v>
      </c>
      <c r="W21" s="225">
        <v>0</v>
      </c>
      <c r="X21" s="225">
        <v>0</v>
      </c>
      <c r="Y21" s="225">
        <v>0</v>
      </c>
      <c r="Z21" s="225">
        <v>0</v>
      </c>
      <c r="AA21" s="266">
        <v>0</v>
      </c>
      <c r="AB21" s="266">
        <v>0</v>
      </c>
      <c r="AC21" s="266">
        <v>0</v>
      </c>
      <c r="AD21" s="266"/>
    </row>
    <row r="22" spans="2:30">
      <c r="B22" s="169" t="s">
        <v>108</v>
      </c>
      <c r="C22" s="84">
        <v>0</v>
      </c>
      <c r="D22" s="84">
        <v>0</v>
      </c>
      <c r="E22" s="84">
        <v>0</v>
      </c>
      <c r="F22" s="84">
        <v>320165.94</v>
      </c>
      <c r="G22" s="170">
        <v>320165.94</v>
      </c>
      <c r="H22" s="170">
        <v>320165.94</v>
      </c>
      <c r="I22" s="170">
        <v>320165.94</v>
      </c>
      <c r="J22" s="91">
        <v>320165.94</v>
      </c>
      <c r="K22" s="171">
        <v>320165.94</v>
      </c>
      <c r="L22" s="171">
        <v>320165.94</v>
      </c>
      <c r="M22" s="171">
        <v>1288640.28</v>
      </c>
      <c r="N22" s="92">
        <v>1288640.28</v>
      </c>
      <c r="O22" s="84">
        <v>1425740.28</v>
      </c>
      <c r="P22" s="84">
        <v>3625740.2800000003</v>
      </c>
      <c r="Q22" s="84">
        <v>3625740.2800000003</v>
      </c>
      <c r="R22" s="84">
        <v>5125740.28</v>
      </c>
      <c r="S22" s="107">
        <v>4361286.45</v>
      </c>
      <c r="T22" s="107">
        <v>15086140.279999999</v>
      </c>
      <c r="U22" s="107">
        <v>14936140.279999999</v>
      </c>
      <c r="V22" s="107">
        <v>14980390.279999999</v>
      </c>
      <c r="W22" s="224">
        <v>15080390.279999999</v>
      </c>
      <c r="X22" s="224">
        <v>15930390.279999999</v>
      </c>
      <c r="Y22" s="224">
        <v>15955390.279999999</v>
      </c>
      <c r="Z22" s="224">
        <v>15635390.279999999</v>
      </c>
      <c r="AA22" s="265">
        <v>15660390.279999999</v>
      </c>
      <c r="AB22" s="265">
        <v>15828569.48</v>
      </c>
      <c r="AC22" s="265">
        <v>15854376.41</v>
      </c>
      <c r="AD22" s="265"/>
    </row>
    <row r="23" spans="2:30" outlineLevel="1">
      <c r="B23" s="172" t="s">
        <v>109</v>
      </c>
      <c r="C23" s="86"/>
      <c r="D23" s="86"/>
      <c r="E23" s="86">
        <v>0</v>
      </c>
      <c r="F23" s="86">
        <v>0</v>
      </c>
      <c r="G23" s="87">
        <v>0</v>
      </c>
      <c r="H23" s="87">
        <v>0</v>
      </c>
      <c r="I23" s="87">
        <v>0</v>
      </c>
      <c r="J23" s="87">
        <v>0</v>
      </c>
      <c r="K23" s="88">
        <v>0</v>
      </c>
      <c r="L23" s="88">
        <v>0</v>
      </c>
      <c r="M23" s="88">
        <v>0</v>
      </c>
      <c r="N23" s="88">
        <v>0</v>
      </c>
      <c r="O23" s="86">
        <v>0</v>
      </c>
      <c r="P23" s="86">
        <v>0</v>
      </c>
      <c r="Q23" s="86">
        <v>0</v>
      </c>
      <c r="R23" s="86">
        <v>0</v>
      </c>
      <c r="S23" s="106">
        <v>0</v>
      </c>
      <c r="T23" s="106">
        <v>0</v>
      </c>
      <c r="U23" s="106">
        <v>0</v>
      </c>
      <c r="V23" s="106">
        <v>0</v>
      </c>
      <c r="W23" s="225">
        <v>0</v>
      </c>
      <c r="X23" s="225">
        <v>0</v>
      </c>
      <c r="Y23" s="225">
        <v>0</v>
      </c>
      <c r="Z23" s="225">
        <v>0</v>
      </c>
      <c r="AA23" s="266">
        <v>0</v>
      </c>
      <c r="AB23" s="266">
        <v>0</v>
      </c>
      <c r="AC23" s="266">
        <v>0</v>
      </c>
      <c r="AD23" s="266"/>
    </row>
    <row r="24" spans="2:30" outlineLevel="1">
      <c r="B24" s="172" t="s">
        <v>110</v>
      </c>
      <c r="C24" s="86"/>
      <c r="D24" s="86"/>
      <c r="E24" s="86">
        <v>0</v>
      </c>
      <c r="F24" s="86">
        <v>0</v>
      </c>
      <c r="G24" s="87">
        <v>0</v>
      </c>
      <c r="H24" s="87">
        <v>0</v>
      </c>
      <c r="I24" s="87">
        <v>0</v>
      </c>
      <c r="J24" s="87">
        <v>0</v>
      </c>
      <c r="K24" s="88">
        <v>0</v>
      </c>
      <c r="L24" s="88">
        <v>0</v>
      </c>
      <c r="M24" s="88">
        <v>0</v>
      </c>
      <c r="N24" s="88">
        <v>0</v>
      </c>
      <c r="O24" s="86">
        <v>0</v>
      </c>
      <c r="P24" s="86">
        <v>0</v>
      </c>
      <c r="Q24" s="86">
        <v>0</v>
      </c>
      <c r="R24" s="86">
        <v>0</v>
      </c>
      <c r="S24" s="106">
        <v>0</v>
      </c>
      <c r="T24" s="106">
        <v>0</v>
      </c>
      <c r="U24" s="106">
        <v>0</v>
      </c>
      <c r="V24" s="106">
        <v>0</v>
      </c>
      <c r="W24" s="225">
        <v>0</v>
      </c>
      <c r="X24" s="225">
        <v>0</v>
      </c>
      <c r="Y24" s="225">
        <v>0</v>
      </c>
      <c r="Z24" s="225">
        <v>0</v>
      </c>
      <c r="AA24" s="266">
        <v>0</v>
      </c>
      <c r="AB24" s="266">
        <v>0</v>
      </c>
      <c r="AC24" s="266">
        <v>0</v>
      </c>
      <c r="AD24" s="266"/>
    </row>
    <row r="25" spans="2:30" outlineLevel="1">
      <c r="B25" s="172" t="s">
        <v>111</v>
      </c>
      <c r="C25" s="86"/>
      <c r="D25" s="86"/>
      <c r="E25" s="86">
        <v>0</v>
      </c>
      <c r="F25" s="86">
        <v>320165.94</v>
      </c>
      <c r="G25" s="87">
        <v>320165.94</v>
      </c>
      <c r="H25" s="87">
        <v>320165.94</v>
      </c>
      <c r="I25" s="87">
        <v>320165.94</v>
      </c>
      <c r="J25" s="87">
        <v>320165.94</v>
      </c>
      <c r="K25" s="88">
        <v>320165.94</v>
      </c>
      <c r="L25" s="88">
        <v>320165.94</v>
      </c>
      <c r="M25" s="88">
        <v>1288640.28</v>
      </c>
      <c r="N25" s="88">
        <v>1288640.28</v>
      </c>
      <c r="O25" s="86">
        <v>1425740.28</v>
      </c>
      <c r="P25" s="86">
        <v>3625740.2800000003</v>
      </c>
      <c r="Q25" s="86">
        <v>3625740.2800000003</v>
      </c>
      <c r="R25" s="86">
        <v>5125740.28</v>
      </c>
      <c r="S25" s="106">
        <v>4361286.45</v>
      </c>
      <c r="T25" s="106">
        <v>15086140.279999999</v>
      </c>
      <c r="U25" s="106">
        <v>14936140.279999999</v>
      </c>
      <c r="V25" s="106">
        <v>14980390.279999999</v>
      </c>
      <c r="W25" s="225">
        <v>15080390.279999999</v>
      </c>
      <c r="X25" s="225">
        <v>15930390.279999999</v>
      </c>
      <c r="Y25" s="225">
        <v>15955390.279999999</v>
      </c>
      <c r="Z25" s="225">
        <v>15635390.279999999</v>
      </c>
      <c r="AA25" s="266">
        <v>15660390.279999999</v>
      </c>
      <c r="AB25" s="266">
        <v>15828569.48</v>
      </c>
      <c r="AC25" s="266">
        <v>15854376.41</v>
      </c>
      <c r="AD25" s="266"/>
    </row>
    <row r="26" spans="2:30" outlineLevel="1">
      <c r="B26" s="172" t="s">
        <v>112</v>
      </c>
      <c r="C26" s="86"/>
      <c r="D26" s="86"/>
      <c r="E26" s="86">
        <v>0</v>
      </c>
      <c r="F26" s="86">
        <v>0</v>
      </c>
      <c r="G26" s="87">
        <v>0</v>
      </c>
      <c r="H26" s="87">
        <v>320165.94</v>
      </c>
      <c r="I26" s="87">
        <v>320165.94</v>
      </c>
      <c r="J26" s="87">
        <v>0</v>
      </c>
      <c r="K26" s="88">
        <v>0</v>
      </c>
      <c r="L26" s="88">
        <v>0</v>
      </c>
      <c r="M26" s="88">
        <v>0</v>
      </c>
      <c r="N26" s="88">
        <v>0</v>
      </c>
      <c r="O26" s="86">
        <v>0</v>
      </c>
      <c r="P26" s="86">
        <v>0</v>
      </c>
      <c r="Q26" s="86">
        <v>0</v>
      </c>
      <c r="R26" s="86">
        <v>0</v>
      </c>
      <c r="S26" s="106">
        <v>0</v>
      </c>
      <c r="T26" s="106">
        <v>0</v>
      </c>
      <c r="U26" s="106">
        <v>0</v>
      </c>
      <c r="V26" s="106">
        <v>0</v>
      </c>
      <c r="W26" s="225">
        <v>0</v>
      </c>
      <c r="X26" s="225">
        <v>0</v>
      </c>
      <c r="Y26" s="225">
        <v>0</v>
      </c>
      <c r="Z26" s="225">
        <v>100000</v>
      </c>
      <c r="AA26" s="266">
        <v>100000</v>
      </c>
      <c r="AB26" s="266">
        <v>100000</v>
      </c>
      <c r="AC26" s="266">
        <v>100000</v>
      </c>
      <c r="AD26" s="266"/>
    </row>
    <row r="27" spans="2:30" outlineLevel="1">
      <c r="B27" s="172" t="s">
        <v>113</v>
      </c>
      <c r="C27" s="86"/>
      <c r="D27" s="86"/>
      <c r="E27" s="86">
        <v>0</v>
      </c>
      <c r="F27" s="86">
        <v>0</v>
      </c>
      <c r="G27" s="87">
        <v>0</v>
      </c>
      <c r="H27" s="87">
        <v>165.94</v>
      </c>
      <c r="I27" s="87">
        <v>165.94</v>
      </c>
      <c r="J27" s="87">
        <v>0</v>
      </c>
      <c r="K27" s="88">
        <v>0</v>
      </c>
      <c r="L27" s="88">
        <v>0</v>
      </c>
      <c r="M27" s="88">
        <v>0</v>
      </c>
      <c r="N27" s="88">
        <v>0</v>
      </c>
      <c r="O27" s="86">
        <v>0</v>
      </c>
      <c r="P27" s="86">
        <v>0</v>
      </c>
      <c r="Q27" s="86">
        <v>0</v>
      </c>
      <c r="R27" s="86">
        <v>0</v>
      </c>
      <c r="S27" s="106">
        <v>0</v>
      </c>
      <c r="T27" s="106">
        <v>0</v>
      </c>
      <c r="U27" s="106">
        <v>0</v>
      </c>
      <c r="V27" s="106">
        <v>0</v>
      </c>
      <c r="W27" s="225">
        <v>0</v>
      </c>
      <c r="X27" s="225">
        <v>0</v>
      </c>
      <c r="Y27" s="225">
        <v>0</v>
      </c>
      <c r="Z27" s="225">
        <v>100000</v>
      </c>
      <c r="AA27" s="266">
        <v>100000</v>
      </c>
      <c r="AB27" s="266">
        <v>100000</v>
      </c>
      <c r="AC27" s="266">
        <v>100000</v>
      </c>
      <c r="AD27" s="266"/>
    </row>
    <row r="28" spans="2:30" outlineLevel="1">
      <c r="B28" s="172" t="s">
        <v>114</v>
      </c>
      <c r="C28" s="86"/>
      <c r="D28" s="86"/>
      <c r="E28" s="86">
        <v>0</v>
      </c>
      <c r="F28" s="86">
        <v>0</v>
      </c>
      <c r="G28" s="87">
        <v>0</v>
      </c>
      <c r="H28" s="87">
        <v>0</v>
      </c>
      <c r="I28" s="87">
        <v>0</v>
      </c>
      <c r="J28" s="87">
        <v>0</v>
      </c>
      <c r="K28" s="88">
        <v>0</v>
      </c>
      <c r="L28" s="88">
        <v>0</v>
      </c>
      <c r="M28" s="88">
        <v>0</v>
      </c>
      <c r="N28" s="88">
        <v>0</v>
      </c>
      <c r="O28" s="86">
        <v>0</v>
      </c>
      <c r="P28" s="86">
        <v>0</v>
      </c>
      <c r="Q28" s="86">
        <v>0</v>
      </c>
      <c r="R28" s="86">
        <v>0</v>
      </c>
      <c r="S28" s="106">
        <v>0</v>
      </c>
      <c r="T28" s="106">
        <v>0</v>
      </c>
      <c r="U28" s="106">
        <v>0</v>
      </c>
      <c r="V28" s="106">
        <v>0</v>
      </c>
      <c r="W28" s="225">
        <v>0</v>
      </c>
      <c r="X28" s="225">
        <v>0</v>
      </c>
      <c r="Y28" s="225">
        <v>0</v>
      </c>
      <c r="Z28" s="225">
        <v>0</v>
      </c>
      <c r="AA28" s="266">
        <v>0</v>
      </c>
      <c r="AB28" s="266" t="s">
        <v>39</v>
      </c>
      <c r="AC28" s="266">
        <v>0</v>
      </c>
      <c r="AD28" s="266"/>
    </row>
    <row r="29" spans="2:30" outlineLevel="1">
      <c r="B29" s="172" t="s">
        <v>115</v>
      </c>
      <c r="C29" s="86"/>
      <c r="D29" s="86"/>
      <c r="E29" s="86">
        <v>0</v>
      </c>
      <c r="F29" s="86">
        <v>0</v>
      </c>
      <c r="G29" s="87">
        <v>0</v>
      </c>
      <c r="H29" s="87">
        <v>320000</v>
      </c>
      <c r="I29" s="87">
        <v>320000</v>
      </c>
      <c r="J29" s="87">
        <v>0</v>
      </c>
      <c r="K29" s="88">
        <v>0</v>
      </c>
      <c r="L29" s="88">
        <v>0</v>
      </c>
      <c r="M29" s="88">
        <v>0</v>
      </c>
      <c r="N29" s="88">
        <v>0</v>
      </c>
      <c r="O29" s="86">
        <v>0</v>
      </c>
      <c r="P29" s="86">
        <v>0</v>
      </c>
      <c r="Q29" s="86">
        <v>0</v>
      </c>
      <c r="R29" s="86">
        <v>0</v>
      </c>
      <c r="S29" s="106">
        <v>0</v>
      </c>
      <c r="T29" s="106">
        <v>0</v>
      </c>
      <c r="U29" s="106">
        <v>0</v>
      </c>
      <c r="V29" s="106">
        <v>0</v>
      </c>
      <c r="W29" s="225">
        <v>0</v>
      </c>
      <c r="X29" s="225">
        <v>0</v>
      </c>
      <c r="Y29" s="225">
        <v>0</v>
      </c>
      <c r="Z29" s="225">
        <v>0</v>
      </c>
      <c r="AA29" s="266">
        <v>0</v>
      </c>
      <c r="AB29" s="266" t="s">
        <v>39</v>
      </c>
      <c r="AC29" s="266">
        <v>0</v>
      </c>
      <c r="AD29" s="266"/>
    </row>
    <row r="30" spans="2:30" outlineLevel="1">
      <c r="B30" s="172" t="s">
        <v>116</v>
      </c>
      <c r="C30" s="86"/>
      <c r="D30" s="86"/>
      <c r="E30" s="86">
        <v>0</v>
      </c>
      <c r="F30" s="86">
        <v>0</v>
      </c>
      <c r="G30" s="87">
        <v>0</v>
      </c>
      <c r="H30" s="87">
        <v>0</v>
      </c>
      <c r="I30" s="87">
        <v>0</v>
      </c>
      <c r="J30" s="87">
        <v>0</v>
      </c>
      <c r="K30" s="88">
        <v>0</v>
      </c>
      <c r="L30" s="88">
        <v>0</v>
      </c>
      <c r="M30" s="88">
        <v>0</v>
      </c>
      <c r="N30" s="88">
        <v>0</v>
      </c>
      <c r="O30" s="86">
        <v>0</v>
      </c>
      <c r="P30" s="86">
        <v>0</v>
      </c>
      <c r="Q30" s="86">
        <v>0</v>
      </c>
      <c r="R30" s="86">
        <v>0</v>
      </c>
      <c r="S30" s="106">
        <v>0</v>
      </c>
      <c r="T30" s="106">
        <v>0</v>
      </c>
      <c r="U30" s="106">
        <v>0</v>
      </c>
      <c r="V30" s="106">
        <v>0</v>
      </c>
      <c r="W30" s="225">
        <v>0</v>
      </c>
      <c r="X30" s="225">
        <v>0</v>
      </c>
      <c r="Y30" s="225">
        <v>0</v>
      </c>
      <c r="Z30" s="225">
        <v>0</v>
      </c>
      <c r="AA30" s="266">
        <v>0</v>
      </c>
      <c r="AB30" s="266">
        <v>0</v>
      </c>
      <c r="AC30" s="266">
        <v>0</v>
      </c>
      <c r="AD30" s="266"/>
    </row>
    <row r="31" spans="2:30" ht="25.5" outlineLevel="1">
      <c r="B31" s="172" t="s">
        <v>117</v>
      </c>
      <c r="C31" s="86"/>
      <c r="D31" s="86"/>
      <c r="E31" s="86">
        <v>0</v>
      </c>
      <c r="F31" s="86">
        <v>320165.94</v>
      </c>
      <c r="G31" s="87">
        <v>320165.94</v>
      </c>
      <c r="H31" s="87">
        <v>0</v>
      </c>
      <c r="I31" s="87">
        <v>0</v>
      </c>
      <c r="J31" s="87">
        <v>320165.94</v>
      </c>
      <c r="K31" s="88">
        <v>320165.94</v>
      </c>
      <c r="L31" s="88">
        <v>320165.94</v>
      </c>
      <c r="M31" s="88">
        <v>1288640.28</v>
      </c>
      <c r="N31" s="88">
        <v>1288640.28</v>
      </c>
      <c r="O31" s="86">
        <v>1425740.28</v>
      </c>
      <c r="P31" s="86">
        <v>3625740.2800000003</v>
      </c>
      <c r="Q31" s="86">
        <v>3625740.2800000003</v>
      </c>
      <c r="R31" s="86">
        <v>5125740.28</v>
      </c>
      <c r="S31" s="106">
        <v>4361286.45</v>
      </c>
      <c r="T31" s="106">
        <v>15086140.279999999</v>
      </c>
      <c r="U31" s="106">
        <v>14936140.279999999</v>
      </c>
      <c r="V31" s="106">
        <v>14980390.279999999</v>
      </c>
      <c r="W31" s="225">
        <v>15080390.279999999</v>
      </c>
      <c r="X31" s="225">
        <v>15930390.279999999</v>
      </c>
      <c r="Y31" s="225">
        <v>15955390.279999999</v>
      </c>
      <c r="Z31" s="225">
        <v>15535390.279999999</v>
      </c>
      <c r="AA31" s="266">
        <v>15560390.279999999</v>
      </c>
      <c r="AB31" s="266">
        <v>15728569.48</v>
      </c>
      <c r="AC31" s="266">
        <v>15754376.41</v>
      </c>
      <c r="AD31" s="266"/>
    </row>
    <row r="32" spans="2:30" outlineLevel="1">
      <c r="B32" s="172" t="s">
        <v>113</v>
      </c>
      <c r="C32" s="86"/>
      <c r="D32" s="86"/>
      <c r="E32" s="86">
        <v>0</v>
      </c>
      <c r="F32" s="86">
        <v>165.94</v>
      </c>
      <c r="G32" s="87">
        <v>165.94</v>
      </c>
      <c r="H32" s="87">
        <v>0</v>
      </c>
      <c r="I32" s="87">
        <v>0</v>
      </c>
      <c r="J32" s="87">
        <v>165.94</v>
      </c>
      <c r="K32" s="88">
        <v>165.94</v>
      </c>
      <c r="L32" s="88">
        <v>165.94</v>
      </c>
      <c r="M32" s="88">
        <v>204186.45</v>
      </c>
      <c r="N32" s="88">
        <v>204186.45</v>
      </c>
      <c r="O32" s="86">
        <v>341286.45</v>
      </c>
      <c r="P32" s="86">
        <v>2541286.4500000002</v>
      </c>
      <c r="Q32" s="86">
        <v>2541286.4500000002</v>
      </c>
      <c r="R32" s="86">
        <v>4041286.45</v>
      </c>
      <c r="S32" s="106">
        <v>4041286.45</v>
      </c>
      <c r="T32" s="106">
        <v>14766140.279999999</v>
      </c>
      <c r="U32" s="106">
        <v>14616140.279999999</v>
      </c>
      <c r="V32" s="106">
        <v>14660390.279999999</v>
      </c>
      <c r="W32" s="225">
        <v>14760390.279999999</v>
      </c>
      <c r="X32" s="225">
        <v>15610390.279999999</v>
      </c>
      <c r="Y32" s="225">
        <v>15635390.279999999</v>
      </c>
      <c r="Z32" s="225">
        <v>15535390.279999999</v>
      </c>
      <c r="AA32" s="266">
        <v>15535390.279999999</v>
      </c>
      <c r="AB32" s="266">
        <v>15703097.41</v>
      </c>
      <c r="AC32" s="266">
        <v>15703097.41</v>
      </c>
      <c r="AD32" s="266"/>
    </row>
    <row r="33" spans="2:30" outlineLevel="1">
      <c r="B33" s="172" t="s">
        <v>114</v>
      </c>
      <c r="C33" s="86"/>
      <c r="D33" s="86"/>
      <c r="E33" s="86">
        <v>0</v>
      </c>
      <c r="F33" s="86">
        <v>0</v>
      </c>
      <c r="G33" s="87">
        <v>0</v>
      </c>
      <c r="H33" s="87">
        <v>0</v>
      </c>
      <c r="I33" s="87">
        <v>0</v>
      </c>
      <c r="J33" s="87">
        <v>0</v>
      </c>
      <c r="K33" s="88">
        <v>0</v>
      </c>
      <c r="L33" s="88">
        <v>0</v>
      </c>
      <c r="M33" s="88">
        <v>0</v>
      </c>
      <c r="N33" s="88">
        <v>0</v>
      </c>
      <c r="O33" s="86">
        <v>0</v>
      </c>
      <c r="P33" s="86">
        <v>0</v>
      </c>
      <c r="Q33" s="86">
        <v>0</v>
      </c>
      <c r="R33" s="86">
        <v>0</v>
      </c>
      <c r="S33" s="106">
        <v>0</v>
      </c>
      <c r="T33" s="106">
        <v>0</v>
      </c>
      <c r="U33" s="106">
        <v>0</v>
      </c>
      <c r="V33" s="106">
        <v>0</v>
      </c>
      <c r="W33" s="225">
        <v>0</v>
      </c>
      <c r="X33" s="225">
        <v>0</v>
      </c>
      <c r="Y33" s="225">
        <v>0</v>
      </c>
      <c r="Z33" s="225">
        <v>0</v>
      </c>
      <c r="AA33" s="266">
        <v>0</v>
      </c>
      <c r="AB33" s="266">
        <v>0</v>
      </c>
      <c r="AC33" s="266">
        <v>0</v>
      </c>
      <c r="AD33" s="266"/>
    </row>
    <row r="34" spans="2:30" outlineLevel="1">
      <c r="B34" s="172" t="s">
        <v>115</v>
      </c>
      <c r="C34" s="86"/>
      <c r="D34" s="86"/>
      <c r="E34" s="86">
        <v>0</v>
      </c>
      <c r="F34" s="86">
        <v>320000</v>
      </c>
      <c r="G34" s="87">
        <v>320000</v>
      </c>
      <c r="H34" s="87">
        <v>0</v>
      </c>
      <c r="I34" s="87">
        <v>0</v>
      </c>
      <c r="J34" s="87">
        <v>320000</v>
      </c>
      <c r="K34" s="88">
        <v>320000</v>
      </c>
      <c r="L34" s="88">
        <v>320000</v>
      </c>
      <c r="M34" s="88">
        <v>1084453.83</v>
      </c>
      <c r="N34" s="88">
        <v>1084453.83</v>
      </c>
      <c r="O34" s="86">
        <v>1084453.83</v>
      </c>
      <c r="P34" s="86">
        <v>320000</v>
      </c>
      <c r="Q34" s="86">
        <v>320000</v>
      </c>
      <c r="R34" s="86">
        <v>320000</v>
      </c>
      <c r="S34" s="106">
        <v>320000</v>
      </c>
      <c r="T34" s="106">
        <v>320000</v>
      </c>
      <c r="U34" s="106">
        <v>320000</v>
      </c>
      <c r="V34" s="106">
        <v>320000</v>
      </c>
      <c r="W34" s="225">
        <v>320000</v>
      </c>
      <c r="X34" s="225">
        <v>320000</v>
      </c>
      <c r="Y34" s="225">
        <v>320000</v>
      </c>
      <c r="Z34" s="225">
        <v>0</v>
      </c>
      <c r="AA34" s="266">
        <v>25000</v>
      </c>
      <c r="AB34" s="266">
        <v>25472.07</v>
      </c>
      <c r="AC34" s="266">
        <v>51279</v>
      </c>
      <c r="AD34" s="266"/>
    </row>
    <row r="35" spans="2:30" outlineLevel="1">
      <c r="B35" s="172" t="s">
        <v>116</v>
      </c>
      <c r="C35" s="86"/>
      <c r="D35" s="86"/>
      <c r="E35" s="86">
        <v>0</v>
      </c>
      <c r="F35" s="86">
        <v>0</v>
      </c>
      <c r="G35" s="87">
        <v>0</v>
      </c>
      <c r="H35" s="87">
        <v>0</v>
      </c>
      <c r="I35" s="87">
        <v>0</v>
      </c>
      <c r="J35" s="87">
        <v>0</v>
      </c>
      <c r="K35" s="88">
        <v>0</v>
      </c>
      <c r="L35" s="88">
        <v>0</v>
      </c>
      <c r="M35" s="88">
        <v>0</v>
      </c>
      <c r="N35" s="88">
        <v>0</v>
      </c>
      <c r="O35" s="86">
        <v>0</v>
      </c>
      <c r="P35" s="86">
        <v>764453.83</v>
      </c>
      <c r="Q35" s="86">
        <v>764453.83</v>
      </c>
      <c r="R35" s="86">
        <v>764453.83</v>
      </c>
      <c r="S35" s="106">
        <v>0</v>
      </c>
      <c r="T35" s="106">
        <v>0</v>
      </c>
      <c r="U35" s="106">
        <v>0</v>
      </c>
      <c r="V35" s="106">
        <v>0</v>
      </c>
      <c r="W35" s="225">
        <v>0</v>
      </c>
      <c r="X35" s="225">
        <v>0</v>
      </c>
      <c r="Y35" s="225">
        <v>0</v>
      </c>
      <c r="Z35" s="225">
        <v>0</v>
      </c>
      <c r="AA35" s="266">
        <v>0</v>
      </c>
      <c r="AB35" s="266">
        <v>0</v>
      </c>
      <c r="AC35" s="266">
        <v>0</v>
      </c>
      <c r="AD35" s="266"/>
    </row>
    <row r="36" spans="2:30" outlineLevel="1">
      <c r="B36" s="172" t="s">
        <v>118</v>
      </c>
      <c r="C36" s="86"/>
      <c r="D36" s="86"/>
      <c r="E36" s="86">
        <v>0</v>
      </c>
      <c r="F36" s="86">
        <v>0</v>
      </c>
      <c r="G36" s="87">
        <v>0</v>
      </c>
      <c r="H36" s="87">
        <v>0</v>
      </c>
      <c r="I36" s="87">
        <v>0</v>
      </c>
      <c r="J36" s="87">
        <v>0</v>
      </c>
      <c r="K36" s="88">
        <v>0</v>
      </c>
      <c r="L36" s="88">
        <v>0</v>
      </c>
      <c r="M36" s="88">
        <v>0</v>
      </c>
      <c r="N36" s="88">
        <v>0</v>
      </c>
      <c r="O36" s="86">
        <v>0</v>
      </c>
      <c r="P36" s="86">
        <v>0</v>
      </c>
      <c r="Q36" s="86">
        <v>0</v>
      </c>
      <c r="R36" s="86">
        <v>0</v>
      </c>
      <c r="S36" s="106">
        <v>0</v>
      </c>
      <c r="T36" s="106">
        <v>0</v>
      </c>
      <c r="U36" s="106">
        <v>0</v>
      </c>
      <c r="V36" s="106">
        <v>0</v>
      </c>
      <c r="W36" s="225">
        <v>0</v>
      </c>
      <c r="X36" s="225">
        <v>0</v>
      </c>
      <c r="Y36" s="225">
        <v>0</v>
      </c>
      <c r="Z36" s="225">
        <v>0</v>
      </c>
      <c r="AA36" s="266">
        <v>0</v>
      </c>
      <c r="AB36" s="266">
        <v>0</v>
      </c>
      <c r="AC36" s="266">
        <v>0</v>
      </c>
      <c r="AD36" s="266"/>
    </row>
    <row r="37" spans="2:30" outlineLevel="1">
      <c r="B37" s="172" t="s">
        <v>113</v>
      </c>
      <c r="C37" s="86"/>
      <c r="D37" s="86"/>
      <c r="E37" s="86">
        <v>0</v>
      </c>
      <c r="F37" s="86">
        <v>0</v>
      </c>
      <c r="G37" s="87">
        <v>0</v>
      </c>
      <c r="H37" s="87">
        <v>0</v>
      </c>
      <c r="I37" s="87">
        <v>0</v>
      </c>
      <c r="J37" s="87">
        <v>0</v>
      </c>
      <c r="K37" s="88">
        <v>0</v>
      </c>
      <c r="L37" s="88">
        <v>0</v>
      </c>
      <c r="M37" s="88">
        <v>0</v>
      </c>
      <c r="N37" s="88">
        <v>0</v>
      </c>
      <c r="O37" s="86">
        <v>0</v>
      </c>
      <c r="P37" s="86">
        <v>0</v>
      </c>
      <c r="Q37" s="86">
        <v>0</v>
      </c>
      <c r="R37" s="86">
        <v>0</v>
      </c>
      <c r="S37" s="106">
        <v>0</v>
      </c>
      <c r="T37" s="106">
        <v>0</v>
      </c>
      <c r="U37" s="106">
        <v>0</v>
      </c>
      <c r="V37" s="106">
        <v>0</v>
      </c>
      <c r="W37" s="225">
        <v>0</v>
      </c>
      <c r="X37" s="225">
        <v>0</v>
      </c>
      <c r="Y37" s="225">
        <v>0</v>
      </c>
      <c r="Z37" s="225">
        <v>0</v>
      </c>
      <c r="AA37" s="266">
        <v>0</v>
      </c>
      <c r="AB37" s="266">
        <v>0</v>
      </c>
      <c r="AC37" s="266">
        <v>0</v>
      </c>
      <c r="AD37" s="266"/>
    </row>
    <row r="38" spans="2:30" outlineLevel="1">
      <c r="B38" s="172" t="s">
        <v>114</v>
      </c>
      <c r="C38" s="86"/>
      <c r="D38" s="86"/>
      <c r="E38" s="86">
        <v>0</v>
      </c>
      <c r="F38" s="86">
        <v>0</v>
      </c>
      <c r="G38" s="87">
        <v>0</v>
      </c>
      <c r="H38" s="87">
        <v>0</v>
      </c>
      <c r="I38" s="87">
        <v>0</v>
      </c>
      <c r="J38" s="87">
        <v>0</v>
      </c>
      <c r="K38" s="88">
        <v>0</v>
      </c>
      <c r="L38" s="88">
        <v>0</v>
      </c>
      <c r="M38" s="88">
        <v>0</v>
      </c>
      <c r="N38" s="88">
        <v>0</v>
      </c>
      <c r="O38" s="86">
        <v>0</v>
      </c>
      <c r="P38" s="86">
        <v>0</v>
      </c>
      <c r="Q38" s="86">
        <v>0</v>
      </c>
      <c r="R38" s="86">
        <v>0</v>
      </c>
      <c r="S38" s="106">
        <v>0</v>
      </c>
      <c r="T38" s="106">
        <v>0</v>
      </c>
      <c r="U38" s="106">
        <v>0</v>
      </c>
      <c r="V38" s="106">
        <v>0</v>
      </c>
      <c r="W38" s="225">
        <v>0</v>
      </c>
      <c r="X38" s="225">
        <v>0</v>
      </c>
      <c r="Y38" s="225">
        <v>0</v>
      </c>
      <c r="Z38" s="225">
        <v>0</v>
      </c>
      <c r="AA38" s="266">
        <v>0</v>
      </c>
      <c r="AB38" s="266">
        <v>0</v>
      </c>
      <c r="AC38" s="266">
        <v>0</v>
      </c>
      <c r="AD38" s="266"/>
    </row>
    <row r="39" spans="2:30" outlineLevel="1">
      <c r="B39" s="172" t="s">
        <v>115</v>
      </c>
      <c r="C39" s="86"/>
      <c r="D39" s="86"/>
      <c r="E39" s="86">
        <v>0</v>
      </c>
      <c r="F39" s="86">
        <v>0</v>
      </c>
      <c r="G39" s="87">
        <v>0</v>
      </c>
      <c r="H39" s="87">
        <v>0</v>
      </c>
      <c r="I39" s="87">
        <v>0</v>
      </c>
      <c r="J39" s="87">
        <v>0</v>
      </c>
      <c r="K39" s="88">
        <v>0</v>
      </c>
      <c r="L39" s="88">
        <v>0</v>
      </c>
      <c r="M39" s="88">
        <v>0</v>
      </c>
      <c r="N39" s="88">
        <v>0</v>
      </c>
      <c r="O39" s="86">
        <v>0</v>
      </c>
      <c r="P39" s="86">
        <v>0</v>
      </c>
      <c r="Q39" s="86">
        <v>0</v>
      </c>
      <c r="R39" s="86">
        <v>0</v>
      </c>
      <c r="S39" s="106">
        <v>0</v>
      </c>
      <c r="T39" s="106">
        <v>0</v>
      </c>
      <c r="U39" s="106">
        <v>0</v>
      </c>
      <c r="V39" s="106">
        <v>0</v>
      </c>
      <c r="W39" s="225">
        <v>0</v>
      </c>
      <c r="X39" s="225">
        <v>0</v>
      </c>
      <c r="Y39" s="225">
        <v>0</v>
      </c>
      <c r="Z39" s="225">
        <v>0</v>
      </c>
      <c r="AA39" s="266">
        <v>0</v>
      </c>
      <c r="AB39" s="266">
        <v>0</v>
      </c>
      <c r="AC39" s="266">
        <v>0</v>
      </c>
      <c r="AD39" s="266"/>
    </row>
    <row r="40" spans="2:30" outlineLevel="1">
      <c r="B40" s="172" t="s">
        <v>116</v>
      </c>
      <c r="C40" s="86"/>
      <c r="D40" s="86"/>
      <c r="E40" s="86">
        <v>0</v>
      </c>
      <c r="F40" s="86">
        <v>0</v>
      </c>
      <c r="G40" s="87">
        <v>0</v>
      </c>
      <c r="H40" s="87">
        <v>0</v>
      </c>
      <c r="I40" s="87">
        <v>0</v>
      </c>
      <c r="J40" s="87">
        <v>0</v>
      </c>
      <c r="K40" s="88">
        <v>0</v>
      </c>
      <c r="L40" s="88">
        <v>0</v>
      </c>
      <c r="M40" s="88">
        <v>0</v>
      </c>
      <c r="N40" s="88">
        <v>0</v>
      </c>
      <c r="O40" s="86">
        <v>0</v>
      </c>
      <c r="P40" s="86">
        <v>0</v>
      </c>
      <c r="Q40" s="86">
        <v>0</v>
      </c>
      <c r="R40" s="86">
        <v>0</v>
      </c>
      <c r="S40" s="106">
        <v>0</v>
      </c>
      <c r="T40" s="106">
        <v>0</v>
      </c>
      <c r="U40" s="106">
        <v>0</v>
      </c>
      <c r="V40" s="106">
        <v>0</v>
      </c>
      <c r="W40" s="225">
        <v>0</v>
      </c>
      <c r="X40" s="225">
        <v>0</v>
      </c>
      <c r="Y40" s="225">
        <v>0</v>
      </c>
      <c r="Z40" s="225">
        <v>0</v>
      </c>
      <c r="AA40" s="266">
        <v>0</v>
      </c>
      <c r="AB40" s="266">
        <v>0</v>
      </c>
      <c r="AC40" s="266">
        <v>0</v>
      </c>
      <c r="AD40" s="266"/>
    </row>
    <row r="41" spans="2:30" outlineLevel="1">
      <c r="B41" s="172" t="s">
        <v>119</v>
      </c>
      <c r="C41" s="86"/>
      <c r="D41" s="86"/>
      <c r="E41" s="86">
        <v>0</v>
      </c>
      <c r="F41" s="86">
        <v>0</v>
      </c>
      <c r="G41" s="87">
        <v>0</v>
      </c>
      <c r="H41" s="87">
        <v>0</v>
      </c>
      <c r="I41" s="87">
        <v>0</v>
      </c>
      <c r="J41" s="87">
        <v>0</v>
      </c>
      <c r="K41" s="88">
        <v>0</v>
      </c>
      <c r="L41" s="88">
        <v>0</v>
      </c>
      <c r="M41" s="88">
        <v>0</v>
      </c>
      <c r="N41" s="88">
        <v>0</v>
      </c>
      <c r="O41" s="86">
        <v>0</v>
      </c>
      <c r="P41" s="86">
        <v>0</v>
      </c>
      <c r="Q41" s="86">
        <v>0</v>
      </c>
      <c r="R41" s="86">
        <v>0</v>
      </c>
      <c r="S41" s="106">
        <v>0</v>
      </c>
      <c r="T41" s="106">
        <v>0</v>
      </c>
      <c r="U41" s="106">
        <v>0</v>
      </c>
      <c r="V41" s="106">
        <v>0</v>
      </c>
      <c r="W41" s="225">
        <v>0</v>
      </c>
      <c r="X41" s="225">
        <v>0</v>
      </c>
      <c r="Y41" s="225">
        <v>0</v>
      </c>
      <c r="Z41" s="225">
        <v>0</v>
      </c>
      <c r="AA41" s="266">
        <v>0</v>
      </c>
      <c r="AB41" s="266">
        <v>0</v>
      </c>
      <c r="AC41" s="266">
        <v>0</v>
      </c>
      <c r="AD41" s="266"/>
    </row>
    <row r="42" spans="2:30">
      <c r="B42" s="169" t="s">
        <v>120</v>
      </c>
      <c r="C42" s="84"/>
      <c r="D42" s="84"/>
      <c r="E42" s="84">
        <v>121785.88</v>
      </c>
      <c r="F42" s="84">
        <v>999291.09</v>
      </c>
      <c r="G42" s="170">
        <v>1799437.14</v>
      </c>
      <c r="H42" s="170">
        <v>2259899.5299999998</v>
      </c>
      <c r="I42" s="170">
        <v>2724285.75</v>
      </c>
      <c r="J42" s="91">
        <v>3732913.86</v>
      </c>
      <c r="K42" s="171">
        <v>4158425.06</v>
      </c>
      <c r="L42" s="171">
        <v>3365503.84</v>
      </c>
      <c r="M42" s="171">
        <v>4528600.12</v>
      </c>
      <c r="N42" s="92">
        <v>4791648.37</v>
      </c>
      <c r="O42" s="84">
        <v>4992465.79</v>
      </c>
      <c r="P42" s="84">
        <v>5149449.4800000004</v>
      </c>
      <c r="Q42" s="84">
        <v>5092332.37</v>
      </c>
      <c r="R42" s="84">
        <v>5063349.82</v>
      </c>
      <c r="S42" s="107">
        <v>5527097.1900000004</v>
      </c>
      <c r="T42" s="107">
        <v>6295390.21</v>
      </c>
      <c r="U42" s="107">
        <v>7665587.0600000005</v>
      </c>
      <c r="V42" s="107">
        <v>5837255.8899999997</v>
      </c>
      <c r="W42" s="224">
        <v>6288511.4499999993</v>
      </c>
      <c r="X42" s="224">
        <v>6504219.0699999994</v>
      </c>
      <c r="Y42" s="224">
        <v>6794708.3399999999</v>
      </c>
      <c r="Z42" s="224">
        <v>7169587.96</v>
      </c>
      <c r="AA42" s="265">
        <v>8148425.6699999999</v>
      </c>
      <c r="AB42" s="265">
        <v>9121334.1400000006</v>
      </c>
      <c r="AC42" s="265">
        <v>10991902.770000001</v>
      </c>
      <c r="AD42" s="265"/>
    </row>
    <row r="43" spans="2:30" outlineLevel="1">
      <c r="B43" s="172" t="s">
        <v>121</v>
      </c>
      <c r="C43" s="86"/>
      <c r="D43" s="86"/>
      <c r="E43" s="86">
        <v>0</v>
      </c>
      <c r="F43" s="86">
        <v>0</v>
      </c>
      <c r="G43" s="87">
        <v>0</v>
      </c>
      <c r="H43" s="87">
        <v>0</v>
      </c>
      <c r="I43" s="87">
        <v>0</v>
      </c>
      <c r="J43" s="87">
        <v>0</v>
      </c>
      <c r="K43" s="88">
        <v>0</v>
      </c>
      <c r="L43" s="88">
        <v>0</v>
      </c>
      <c r="M43" s="88">
        <v>0</v>
      </c>
      <c r="N43" s="88">
        <v>0</v>
      </c>
      <c r="O43" s="86">
        <v>0</v>
      </c>
      <c r="P43" s="86">
        <v>0</v>
      </c>
      <c r="Q43" s="86">
        <v>0</v>
      </c>
      <c r="R43" s="86">
        <v>440698.55</v>
      </c>
      <c r="S43" s="106">
        <v>250000</v>
      </c>
      <c r="T43" s="106">
        <v>356124.58</v>
      </c>
      <c r="U43" s="106">
        <v>356124.58</v>
      </c>
      <c r="V43" s="106">
        <v>32393.1</v>
      </c>
      <c r="W43" s="225">
        <v>32393.1</v>
      </c>
      <c r="X43" s="225">
        <v>279660.09999999998</v>
      </c>
      <c r="Y43" s="225">
        <v>32393.1</v>
      </c>
      <c r="Z43" s="225">
        <v>104542.75</v>
      </c>
      <c r="AA43" s="266">
        <v>122399.75</v>
      </c>
      <c r="AB43" s="266">
        <v>231701</v>
      </c>
      <c r="AC43" s="266">
        <v>345632.39</v>
      </c>
      <c r="AD43" s="266"/>
    </row>
    <row r="44" spans="2:30" outlineLevel="1">
      <c r="B44" s="172" t="s">
        <v>122</v>
      </c>
      <c r="C44" s="86"/>
      <c r="D44" s="86"/>
      <c r="E44" s="86">
        <v>121785.88</v>
      </c>
      <c r="F44" s="86">
        <v>999291.09</v>
      </c>
      <c r="G44" s="87">
        <v>1799437.14</v>
      </c>
      <c r="H44" s="87">
        <v>2259899.5299999998</v>
      </c>
      <c r="I44" s="87">
        <v>2724285.75</v>
      </c>
      <c r="J44" s="87">
        <v>3732913.86</v>
      </c>
      <c r="K44" s="88">
        <v>4158425.06</v>
      </c>
      <c r="L44" s="88">
        <v>3365503.84</v>
      </c>
      <c r="M44" s="88">
        <v>4528600.12</v>
      </c>
      <c r="N44" s="88">
        <v>4791648.37</v>
      </c>
      <c r="O44" s="86">
        <v>4992465.79</v>
      </c>
      <c r="P44" s="86">
        <v>5149449.4800000004</v>
      </c>
      <c r="Q44" s="86">
        <v>5092332.37</v>
      </c>
      <c r="R44" s="86">
        <v>4622651.2700000005</v>
      </c>
      <c r="S44" s="106">
        <v>5277097.1900000004</v>
      </c>
      <c r="T44" s="106">
        <v>5939265.6299999999</v>
      </c>
      <c r="U44" s="106">
        <v>7309462.4800000004</v>
      </c>
      <c r="V44" s="106">
        <v>5804862.79</v>
      </c>
      <c r="W44" s="225">
        <v>6256118.3499999996</v>
      </c>
      <c r="X44" s="225">
        <v>6224558.9699999997</v>
      </c>
      <c r="Y44" s="225">
        <v>6762315.2400000002</v>
      </c>
      <c r="Z44" s="225">
        <v>7065045.21</v>
      </c>
      <c r="AA44" s="266">
        <v>8026025.9199999999</v>
      </c>
      <c r="AB44" s="266">
        <v>8889633.1400000006</v>
      </c>
      <c r="AC44" s="266">
        <v>10646270.380000001</v>
      </c>
      <c r="AD44" s="266"/>
    </row>
    <row r="45" spans="2:30">
      <c r="B45" s="173" t="s">
        <v>123</v>
      </c>
      <c r="C45" s="174">
        <v>2256611.1</v>
      </c>
      <c r="D45" s="174">
        <v>2153615.58</v>
      </c>
      <c r="E45" s="174">
        <v>2213645.8500000006</v>
      </c>
      <c r="F45" s="174">
        <v>2288284.0100000002</v>
      </c>
      <c r="G45" s="175">
        <v>3424410.6399999997</v>
      </c>
      <c r="H45" s="175">
        <v>2783782.48</v>
      </c>
      <c r="I45" s="175">
        <v>2428695.5699999998</v>
      </c>
      <c r="J45" s="176">
        <v>1572571.92</v>
      </c>
      <c r="K45" s="177">
        <v>1662108.0799999998</v>
      </c>
      <c r="L45" s="177">
        <v>3135402.2699999996</v>
      </c>
      <c r="M45" s="177">
        <v>3891499.1000000006</v>
      </c>
      <c r="N45" s="178">
        <v>4541005.83</v>
      </c>
      <c r="O45" s="174">
        <v>2272132.11</v>
      </c>
      <c r="P45" s="174">
        <v>3791815.95</v>
      </c>
      <c r="Q45" s="174">
        <v>4854034.6100000003</v>
      </c>
      <c r="R45" s="174">
        <v>4869092.8899999997</v>
      </c>
      <c r="S45" s="179">
        <v>9603133.2599999998</v>
      </c>
      <c r="T45" s="179">
        <v>10662029.130000001</v>
      </c>
      <c r="U45" s="179">
        <v>10317780.869999999</v>
      </c>
      <c r="V45" s="179">
        <v>11264519.58</v>
      </c>
      <c r="W45" s="226">
        <v>12419324.300000001</v>
      </c>
      <c r="X45" s="226">
        <v>16370356.390000001</v>
      </c>
      <c r="Y45" s="226">
        <v>18976553.640000001</v>
      </c>
      <c r="Z45" s="226">
        <v>18721766.780000001</v>
      </c>
      <c r="AA45" s="267">
        <v>17204808.060000002</v>
      </c>
      <c r="AB45" s="267">
        <v>21205004.490000002</v>
      </c>
      <c r="AC45" s="267">
        <v>18914222.43</v>
      </c>
      <c r="AD45" s="267"/>
    </row>
    <row r="46" spans="2:30">
      <c r="B46" s="169" t="s">
        <v>124</v>
      </c>
      <c r="C46" s="84">
        <v>1626973.84</v>
      </c>
      <c r="D46" s="84">
        <v>1684893.8</v>
      </c>
      <c r="E46" s="84">
        <v>1697692.61</v>
      </c>
      <c r="F46" s="84">
        <v>1708155.49</v>
      </c>
      <c r="G46" s="170">
        <v>1714972.53</v>
      </c>
      <c r="H46" s="170">
        <v>1681388.22</v>
      </c>
      <c r="I46" s="170">
        <v>1690071.43</v>
      </c>
      <c r="J46" s="91">
        <v>691927.53</v>
      </c>
      <c r="K46" s="171">
        <v>509618.88</v>
      </c>
      <c r="L46" s="171">
        <v>450143.39999999997</v>
      </c>
      <c r="M46" s="171">
        <v>424024.52</v>
      </c>
      <c r="N46" s="92">
        <v>294514.54000000004</v>
      </c>
      <c r="O46" s="84">
        <v>394454.80000000005</v>
      </c>
      <c r="P46" s="84">
        <v>515378.81000000006</v>
      </c>
      <c r="Q46" s="84">
        <v>638246.78</v>
      </c>
      <c r="R46" s="84">
        <v>1324688.96</v>
      </c>
      <c r="S46" s="107">
        <v>1744705.8900000001</v>
      </c>
      <c r="T46" s="107">
        <v>1707949.88</v>
      </c>
      <c r="U46" s="107">
        <v>1301265.69</v>
      </c>
      <c r="V46" s="107">
        <v>1669218.05</v>
      </c>
      <c r="W46" s="224">
        <v>1981877.9400000002</v>
      </c>
      <c r="X46" s="224">
        <v>3022808.2800000003</v>
      </c>
      <c r="Y46" s="224">
        <v>4404098.24</v>
      </c>
      <c r="Z46" s="224">
        <v>5261480.4399999995</v>
      </c>
      <c r="AA46" s="265">
        <v>5879648.6999999993</v>
      </c>
      <c r="AB46" s="265">
        <v>6003770.2800000003</v>
      </c>
      <c r="AC46" s="265">
        <v>5534764.0299999993</v>
      </c>
      <c r="AD46" s="265"/>
    </row>
    <row r="47" spans="2:30" outlineLevel="1">
      <c r="B47" s="172" t="s">
        <v>125</v>
      </c>
      <c r="C47" s="86">
        <v>0</v>
      </c>
      <c r="D47" s="86">
        <v>0</v>
      </c>
      <c r="E47" s="86">
        <v>0</v>
      </c>
      <c r="F47" s="86">
        <v>0</v>
      </c>
      <c r="G47" s="87">
        <v>0</v>
      </c>
      <c r="H47" s="87">
        <v>0</v>
      </c>
      <c r="I47" s="87">
        <v>0</v>
      </c>
      <c r="J47" s="87">
        <v>0</v>
      </c>
      <c r="K47" s="88">
        <v>0</v>
      </c>
      <c r="L47" s="88">
        <v>0</v>
      </c>
      <c r="M47" s="88">
        <v>0</v>
      </c>
      <c r="N47" s="88">
        <v>0</v>
      </c>
      <c r="O47" s="86">
        <v>0</v>
      </c>
      <c r="P47" s="86">
        <v>0</v>
      </c>
      <c r="Q47" s="86">
        <v>0</v>
      </c>
      <c r="R47" s="86">
        <v>0</v>
      </c>
      <c r="S47" s="106">
        <v>0</v>
      </c>
      <c r="T47" s="106">
        <v>0</v>
      </c>
      <c r="U47" s="106">
        <v>0</v>
      </c>
      <c r="V47" s="106">
        <v>0</v>
      </c>
      <c r="W47" s="225">
        <v>0</v>
      </c>
      <c r="X47" s="225">
        <v>0</v>
      </c>
      <c r="Y47" s="225">
        <v>0</v>
      </c>
      <c r="Z47" s="225">
        <v>0</v>
      </c>
      <c r="AA47" s="266">
        <v>0</v>
      </c>
      <c r="AB47" s="266">
        <v>0</v>
      </c>
      <c r="AC47" s="266">
        <v>0</v>
      </c>
      <c r="AD47" s="266"/>
    </row>
    <row r="48" spans="2:30" outlineLevel="1">
      <c r="B48" s="172" t="s">
        <v>126</v>
      </c>
      <c r="C48" s="86">
        <v>140181.53</v>
      </c>
      <c r="D48" s="86">
        <v>187912.24</v>
      </c>
      <c r="E48" s="86">
        <v>252612.24</v>
      </c>
      <c r="F48" s="86">
        <v>375904.24</v>
      </c>
      <c r="G48" s="87">
        <v>427104.24</v>
      </c>
      <c r="H48" s="87">
        <v>428304.24</v>
      </c>
      <c r="I48" s="87">
        <v>962403.19</v>
      </c>
      <c r="J48" s="87">
        <v>77612.240000000005</v>
      </c>
      <c r="K48" s="88">
        <v>77612.240000000005</v>
      </c>
      <c r="L48" s="88">
        <v>84206.24</v>
      </c>
      <c r="M48" s="88">
        <v>106972.32</v>
      </c>
      <c r="N48" s="88">
        <v>136138.59</v>
      </c>
      <c r="O48" s="86">
        <v>175664.45</v>
      </c>
      <c r="P48" s="86">
        <v>334940.02</v>
      </c>
      <c r="Q48" s="86">
        <v>464237</v>
      </c>
      <c r="R48" s="86">
        <v>987194.61</v>
      </c>
      <c r="S48" s="106">
        <v>987194.61</v>
      </c>
      <c r="T48" s="106">
        <v>1318700.03</v>
      </c>
      <c r="U48" s="106">
        <v>763853.88</v>
      </c>
      <c r="V48" s="106">
        <v>1093822.73</v>
      </c>
      <c r="W48" s="225">
        <v>530924.41</v>
      </c>
      <c r="X48" s="225">
        <v>545937.26</v>
      </c>
      <c r="Y48" s="225">
        <v>587630.53</v>
      </c>
      <c r="Z48" s="225">
        <v>430378.99</v>
      </c>
      <c r="AA48" s="266">
        <v>468646.62</v>
      </c>
      <c r="AB48" s="266">
        <v>496543.96</v>
      </c>
      <c r="AC48" s="266">
        <v>431995.64</v>
      </c>
      <c r="AD48" s="266"/>
    </row>
    <row r="49" spans="2:30" outlineLevel="1">
      <c r="B49" s="172" t="s">
        <v>127</v>
      </c>
      <c r="C49" s="86">
        <v>1486792.31</v>
      </c>
      <c r="D49" s="86">
        <v>1496981.56</v>
      </c>
      <c r="E49" s="86">
        <v>1445080.37</v>
      </c>
      <c r="F49" s="86">
        <v>1332251.25</v>
      </c>
      <c r="G49" s="87">
        <v>1287868.29</v>
      </c>
      <c r="H49" s="87">
        <v>1253083.98</v>
      </c>
      <c r="I49" s="87">
        <v>727668.24</v>
      </c>
      <c r="J49" s="87">
        <v>614315.29</v>
      </c>
      <c r="K49" s="88">
        <v>432006.64</v>
      </c>
      <c r="L49" s="88">
        <v>365937.16</v>
      </c>
      <c r="M49" s="88">
        <v>317052.2</v>
      </c>
      <c r="N49" s="88">
        <v>158375.95000000001</v>
      </c>
      <c r="O49" s="86">
        <v>218790.35</v>
      </c>
      <c r="P49" s="86">
        <v>180438.79</v>
      </c>
      <c r="Q49" s="86">
        <v>174009.78</v>
      </c>
      <c r="R49" s="86">
        <v>337494.35</v>
      </c>
      <c r="S49" s="106">
        <v>757511.28</v>
      </c>
      <c r="T49" s="106">
        <v>389249.85</v>
      </c>
      <c r="U49" s="106">
        <v>537411.81000000006</v>
      </c>
      <c r="V49" s="106">
        <v>357515.31</v>
      </c>
      <c r="W49" s="225">
        <v>995516.02</v>
      </c>
      <c r="X49" s="225">
        <v>1050718.5</v>
      </c>
      <c r="Y49" s="225">
        <v>2046467.71</v>
      </c>
      <c r="Z49" s="225">
        <v>2424715.73</v>
      </c>
      <c r="AA49" s="266">
        <v>2466247.2599999998</v>
      </c>
      <c r="AB49" s="266">
        <v>2656384.89</v>
      </c>
      <c r="AC49" s="266">
        <v>2819850.78</v>
      </c>
      <c r="AD49" s="266"/>
    </row>
    <row r="50" spans="2:30" outlineLevel="1">
      <c r="B50" s="172" t="s">
        <v>128</v>
      </c>
      <c r="C50" s="86">
        <v>0</v>
      </c>
      <c r="D50" s="86">
        <v>0</v>
      </c>
      <c r="E50" s="86">
        <v>0</v>
      </c>
      <c r="F50" s="86">
        <v>0</v>
      </c>
      <c r="G50" s="87">
        <v>0</v>
      </c>
      <c r="H50" s="87">
        <v>0</v>
      </c>
      <c r="I50" s="87">
        <v>0</v>
      </c>
      <c r="J50" s="87">
        <v>0</v>
      </c>
      <c r="K50" s="88">
        <v>0</v>
      </c>
      <c r="L50" s="88">
        <v>0</v>
      </c>
      <c r="M50" s="88">
        <v>0</v>
      </c>
      <c r="N50" s="88">
        <v>0</v>
      </c>
      <c r="O50" s="86">
        <v>0</v>
      </c>
      <c r="P50" s="86">
        <v>0</v>
      </c>
      <c r="Q50" s="86">
        <v>0</v>
      </c>
      <c r="R50" s="86">
        <v>0</v>
      </c>
      <c r="S50" s="106">
        <v>0</v>
      </c>
      <c r="T50" s="106">
        <v>0</v>
      </c>
      <c r="U50" s="106">
        <v>0</v>
      </c>
      <c r="V50" s="106">
        <v>0</v>
      </c>
      <c r="W50" s="225">
        <v>0</v>
      </c>
      <c r="X50" s="225">
        <v>0</v>
      </c>
      <c r="Y50" s="225">
        <v>0</v>
      </c>
      <c r="Z50" s="225">
        <v>0</v>
      </c>
      <c r="AA50" s="266">
        <v>0</v>
      </c>
      <c r="AB50" s="266">
        <v>0</v>
      </c>
      <c r="AC50" s="266">
        <v>0</v>
      </c>
      <c r="AD50" s="266"/>
    </row>
    <row r="51" spans="2:30" outlineLevel="1">
      <c r="B51" s="172" t="s">
        <v>129</v>
      </c>
      <c r="C51" s="86">
        <v>0</v>
      </c>
      <c r="D51" s="86">
        <v>0</v>
      </c>
      <c r="E51" s="86">
        <v>0</v>
      </c>
      <c r="F51" s="86">
        <v>0</v>
      </c>
      <c r="G51" s="87">
        <v>0</v>
      </c>
      <c r="H51" s="87">
        <v>0</v>
      </c>
      <c r="I51" s="87">
        <v>0</v>
      </c>
      <c r="J51" s="87">
        <v>0</v>
      </c>
      <c r="K51" s="88">
        <v>0</v>
      </c>
      <c r="L51" s="88">
        <v>0</v>
      </c>
      <c r="M51" s="88">
        <v>0</v>
      </c>
      <c r="N51" s="88">
        <v>0</v>
      </c>
      <c r="O51" s="86">
        <v>0</v>
      </c>
      <c r="P51" s="86">
        <v>0</v>
      </c>
      <c r="Q51" s="86">
        <v>0</v>
      </c>
      <c r="R51" s="86">
        <v>0</v>
      </c>
      <c r="S51" s="106">
        <v>0</v>
      </c>
      <c r="T51" s="106">
        <v>0</v>
      </c>
      <c r="U51" s="106">
        <v>0</v>
      </c>
      <c r="V51" s="106">
        <v>217880.01</v>
      </c>
      <c r="W51" s="225">
        <v>455437.51</v>
      </c>
      <c r="X51" s="225">
        <v>1426152.52</v>
      </c>
      <c r="Y51" s="225">
        <v>1770000</v>
      </c>
      <c r="Z51" s="225">
        <v>2406385.7200000002</v>
      </c>
      <c r="AA51" s="266">
        <v>2944754.82</v>
      </c>
      <c r="AB51" s="266">
        <v>2850841.43</v>
      </c>
      <c r="AC51" s="266">
        <v>2282917.61</v>
      </c>
      <c r="AD51" s="266"/>
    </row>
    <row r="52" spans="2:30">
      <c r="B52" s="169" t="s">
        <v>130</v>
      </c>
      <c r="C52" s="84">
        <v>143105.68</v>
      </c>
      <c r="D52" s="84">
        <v>94086.920000000013</v>
      </c>
      <c r="E52" s="84">
        <v>139870.34</v>
      </c>
      <c r="F52" s="84">
        <v>176901.17000000004</v>
      </c>
      <c r="G52" s="170">
        <v>212780.34999999998</v>
      </c>
      <c r="H52" s="170">
        <v>192557.53000000003</v>
      </c>
      <c r="I52" s="170">
        <v>82536.639999999999</v>
      </c>
      <c r="J52" s="91">
        <v>316032.23000000004</v>
      </c>
      <c r="K52" s="171">
        <v>585364.12</v>
      </c>
      <c r="L52" s="171">
        <v>497123.46</v>
      </c>
      <c r="M52" s="171">
        <v>918310.12</v>
      </c>
      <c r="N52" s="92">
        <v>1013798.6499999999</v>
      </c>
      <c r="O52" s="84">
        <v>1112913.49</v>
      </c>
      <c r="P52" s="84">
        <v>2578866.1799999997</v>
      </c>
      <c r="Q52" s="84">
        <v>3152858.26</v>
      </c>
      <c r="R52" s="84">
        <v>2395901.5699999998</v>
      </c>
      <c r="S52" s="107">
        <v>5914910.6799999997</v>
      </c>
      <c r="T52" s="107">
        <v>4433161.4600000009</v>
      </c>
      <c r="U52" s="107">
        <v>6331364.8200000003</v>
      </c>
      <c r="V52" s="107">
        <v>3954765.96</v>
      </c>
      <c r="W52" s="224">
        <v>4957434.91</v>
      </c>
      <c r="X52" s="224">
        <v>5616255.2299999995</v>
      </c>
      <c r="Y52" s="224">
        <v>8223539.0099999998</v>
      </c>
      <c r="Z52" s="224">
        <v>5350800.629999999</v>
      </c>
      <c r="AA52" s="265">
        <v>5914285.1500000004</v>
      </c>
      <c r="AB52" s="265">
        <v>8313330.1699999999</v>
      </c>
      <c r="AC52" s="265">
        <v>6109908.5899999999</v>
      </c>
      <c r="AD52" s="265"/>
    </row>
    <row r="53" spans="2:30" outlineLevel="1">
      <c r="B53" s="172" t="s">
        <v>131</v>
      </c>
      <c r="C53" s="86">
        <v>0</v>
      </c>
      <c r="D53" s="86">
        <v>0</v>
      </c>
      <c r="E53" s="86">
        <v>0</v>
      </c>
      <c r="F53" s="86">
        <v>0</v>
      </c>
      <c r="G53" s="87">
        <v>0</v>
      </c>
      <c r="H53" s="87">
        <v>0</v>
      </c>
      <c r="I53" s="87">
        <v>0</v>
      </c>
      <c r="J53" s="87">
        <v>0</v>
      </c>
      <c r="K53" s="88">
        <v>0</v>
      </c>
      <c r="L53" s="88">
        <v>0</v>
      </c>
      <c r="M53" s="88">
        <v>0</v>
      </c>
      <c r="N53" s="88">
        <v>0</v>
      </c>
      <c r="O53" s="86">
        <v>0</v>
      </c>
      <c r="P53" s="86">
        <v>0</v>
      </c>
      <c r="Q53" s="86">
        <v>0</v>
      </c>
      <c r="R53" s="86">
        <v>0</v>
      </c>
      <c r="S53" s="106">
        <v>0</v>
      </c>
      <c r="T53" s="106">
        <v>0</v>
      </c>
      <c r="U53" s="106">
        <v>0</v>
      </c>
      <c r="V53" s="106">
        <v>0</v>
      </c>
      <c r="W53" s="225">
        <v>0</v>
      </c>
      <c r="X53" s="225">
        <v>10.7</v>
      </c>
      <c r="Y53" s="225">
        <v>40.19</v>
      </c>
      <c r="Z53" s="225">
        <v>57.02</v>
      </c>
      <c r="AA53" s="266">
        <v>962.57</v>
      </c>
      <c r="AB53" s="266">
        <v>7749.64</v>
      </c>
      <c r="AC53" s="266">
        <v>7749.64</v>
      </c>
      <c r="AD53" s="266"/>
    </row>
    <row r="54" spans="2:30" outlineLevel="1">
      <c r="B54" s="172" t="s">
        <v>132</v>
      </c>
      <c r="C54" s="86">
        <v>0</v>
      </c>
      <c r="D54" s="86">
        <v>0</v>
      </c>
      <c r="E54" s="86">
        <v>0</v>
      </c>
      <c r="F54" s="86">
        <v>0</v>
      </c>
      <c r="G54" s="87">
        <v>0</v>
      </c>
      <c r="H54" s="87">
        <v>0</v>
      </c>
      <c r="I54" s="87">
        <v>0</v>
      </c>
      <c r="J54" s="87">
        <v>0</v>
      </c>
      <c r="K54" s="88">
        <v>0</v>
      </c>
      <c r="L54" s="88">
        <v>0</v>
      </c>
      <c r="M54" s="88">
        <v>0</v>
      </c>
      <c r="N54" s="88">
        <v>0</v>
      </c>
      <c r="O54" s="86">
        <v>0</v>
      </c>
      <c r="P54" s="86">
        <v>0</v>
      </c>
      <c r="Q54" s="86">
        <v>0</v>
      </c>
      <c r="R54" s="86">
        <v>0</v>
      </c>
      <c r="S54" s="106">
        <v>0</v>
      </c>
      <c r="T54" s="106">
        <v>0</v>
      </c>
      <c r="U54" s="106">
        <v>0</v>
      </c>
      <c r="V54" s="106">
        <v>0</v>
      </c>
      <c r="W54" s="225">
        <v>0</v>
      </c>
      <c r="X54" s="225">
        <v>10.7</v>
      </c>
      <c r="Y54" s="225">
        <v>40.19</v>
      </c>
      <c r="Z54" s="225">
        <v>57.02</v>
      </c>
      <c r="AA54" s="266">
        <v>962.57</v>
      </c>
      <c r="AB54" s="266">
        <v>7749.64</v>
      </c>
      <c r="AC54" s="266">
        <v>7749.64</v>
      </c>
      <c r="AD54" s="266"/>
    </row>
    <row r="55" spans="2:30" outlineLevel="1">
      <c r="B55" s="172" t="s">
        <v>133</v>
      </c>
      <c r="C55" s="86">
        <v>0</v>
      </c>
      <c r="D55" s="86">
        <v>0</v>
      </c>
      <c r="E55" s="86">
        <v>0</v>
      </c>
      <c r="F55" s="86">
        <v>0</v>
      </c>
      <c r="G55" s="87">
        <v>0</v>
      </c>
      <c r="H55" s="87">
        <v>0</v>
      </c>
      <c r="I55" s="87">
        <v>0</v>
      </c>
      <c r="J55" s="87">
        <v>0</v>
      </c>
      <c r="K55" s="88">
        <v>0</v>
      </c>
      <c r="L55" s="88">
        <v>0</v>
      </c>
      <c r="M55" s="88">
        <v>0</v>
      </c>
      <c r="N55" s="88">
        <v>0</v>
      </c>
      <c r="O55" s="86">
        <v>0</v>
      </c>
      <c r="P55" s="86">
        <v>0</v>
      </c>
      <c r="Q55" s="86">
        <v>0</v>
      </c>
      <c r="R55" s="86">
        <v>0</v>
      </c>
      <c r="S55" s="106">
        <v>0</v>
      </c>
      <c r="T55" s="106">
        <v>0</v>
      </c>
      <c r="U55" s="106">
        <v>0</v>
      </c>
      <c r="V55" s="106">
        <v>0</v>
      </c>
      <c r="W55" s="225">
        <v>0</v>
      </c>
      <c r="X55" s="225">
        <v>10.7</v>
      </c>
      <c r="Y55" s="225">
        <v>40.19</v>
      </c>
      <c r="Z55" s="225">
        <v>57.02</v>
      </c>
      <c r="AA55" s="266">
        <v>962.57</v>
      </c>
      <c r="AB55" s="266">
        <v>7749.64</v>
      </c>
      <c r="AC55" s="266">
        <v>7749.64</v>
      </c>
      <c r="AD55" s="266"/>
    </row>
    <row r="56" spans="2:30" outlineLevel="1">
      <c r="B56" s="172" t="s">
        <v>134</v>
      </c>
      <c r="C56" s="86">
        <v>0</v>
      </c>
      <c r="D56" s="86">
        <v>0</v>
      </c>
      <c r="E56" s="86">
        <v>0</v>
      </c>
      <c r="F56" s="86">
        <v>0</v>
      </c>
      <c r="G56" s="87">
        <v>0</v>
      </c>
      <c r="H56" s="87">
        <v>0</v>
      </c>
      <c r="I56" s="87">
        <v>0</v>
      </c>
      <c r="J56" s="87">
        <v>0</v>
      </c>
      <c r="K56" s="88">
        <v>0</v>
      </c>
      <c r="L56" s="88">
        <v>0</v>
      </c>
      <c r="M56" s="88">
        <v>0</v>
      </c>
      <c r="N56" s="88">
        <v>0</v>
      </c>
      <c r="O56" s="86">
        <v>0</v>
      </c>
      <c r="P56" s="86">
        <v>0</v>
      </c>
      <c r="Q56" s="86">
        <v>0</v>
      </c>
      <c r="R56" s="86">
        <v>0</v>
      </c>
      <c r="S56" s="106">
        <v>0</v>
      </c>
      <c r="T56" s="106">
        <v>0</v>
      </c>
      <c r="U56" s="106">
        <v>0</v>
      </c>
      <c r="V56" s="106">
        <v>0</v>
      </c>
      <c r="W56" s="225">
        <v>0</v>
      </c>
      <c r="X56" s="225">
        <v>0</v>
      </c>
      <c r="Y56" s="225">
        <v>0</v>
      </c>
      <c r="Z56" s="225">
        <v>0</v>
      </c>
      <c r="AA56" s="266">
        <v>0</v>
      </c>
      <c r="AB56" s="266">
        <v>0</v>
      </c>
      <c r="AC56" s="266">
        <v>0</v>
      </c>
      <c r="AD56" s="266"/>
    </row>
    <row r="57" spans="2:30" outlineLevel="1">
      <c r="B57" s="172" t="s">
        <v>135</v>
      </c>
      <c r="C57" s="86">
        <v>0</v>
      </c>
      <c r="D57" s="86">
        <v>0</v>
      </c>
      <c r="E57" s="86">
        <v>0</v>
      </c>
      <c r="F57" s="86">
        <v>0</v>
      </c>
      <c r="G57" s="87">
        <v>0</v>
      </c>
      <c r="H57" s="87">
        <v>0</v>
      </c>
      <c r="I57" s="87">
        <v>0</v>
      </c>
      <c r="J57" s="87">
        <v>0</v>
      </c>
      <c r="K57" s="88">
        <v>0</v>
      </c>
      <c r="L57" s="88">
        <v>0</v>
      </c>
      <c r="M57" s="88">
        <v>0</v>
      </c>
      <c r="N57" s="88">
        <v>0</v>
      </c>
      <c r="O57" s="86">
        <v>0</v>
      </c>
      <c r="P57" s="86">
        <v>0</v>
      </c>
      <c r="Q57" s="86">
        <v>0</v>
      </c>
      <c r="R57" s="86">
        <v>0</v>
      </c>
      <c r="S57" s="106">
        <v>0</v>
      </c>
      <c r="T57" s="106">
        <v>0</v>
      </c>
      <c r="U57" s="106">
        <v>0</v>
      </c>
      <c r="V57" s="106">
        <v>0</v>
      </c>
      <c r="W57" s="225">
        <v>0</v>
      </c>
      <c r="X57" s="225">
        <v>0</v>
      </c>
      <c r="Y57" s="225">
        <v>0</v>
      </c>
      <c r="Z57" s="225">
        <v>0</v>
      </c>
      <c r="AA57" s="266">
        <v>0</v>
      </c>
      <c r="AB57" s="266">
        <v>0</v>
      </c>
      <c r="AC57" s="266">
        <v>0</v>
      </c>
      <c r="AD57" s="266"/>
    </row>
    <row r="58" spans="2:30" ht="25.5" outlineLevel="1">
      <c r="B58" s="172" t="s">
        <v>136</v>
      </c>
      <c r="C58" s="86">
        <v>0</v>
      </c>
      <c r="D58" s="86">
        <v>0</v>
      </c>
      <c r="E58" s="86">
        <v>0</v>
      </c>
      <c r="F58" s="86">
        <v>0</v>
      </c>
      <c r="G58" s="87">
        <v>0</v>
      </c>
      <c r="H58" s="87">
        <v>0</v>
      </c>
      <c r="I58" s="87">
        <v>0</v>
      </c>
      <c r="J58" s="87">
        <v>0</v>
      </c>
      <c r="K58" s="88">
        <v>0</v>
      </c>
      <c r="L58" s="88">
        <v>0</v>
      </c>
      <c r="M58" s="88">
        <v>20600</v>
      </c>
      <c r="N58" s="88">
        <v>467127.08</v>
      </c>
      <c r="O58" s="86">
        <v>196800</v>
      </c>
      <c r="P58" s="86">
        <v>590400</v>
      </c>
      <c r="Q58" s="86">
        <v>816349.27</v>
      </c>
      <c r="R58" s="86">
        <v>45472.480000000003</v>
      </c>
      <c r="S58" s="106">
        <v>0</v>
      </c>
      <c r="T58" s="106">
        <v>0</v>
      </c>
      <c r="U58" s="106">
        <v>0</v>
      </c>
      <c r="V58" s="106">
        <v>593687.17000000004</v>
      </c>
      <c r="W58" s="225">
        <v>412187.17</v>
      </c>
      <c r="X58" s="225">
        <v>399523.76</v>
      </c>
      <c r="Y58" s="225">
        <v>363101.55</v>
      </c>
      <c r="Z58" s="225">
        <v>0</v>
      </c>
      <c r="AA58" s="266">
        <v>98418</v>
      </c>
      <c r="AB58" s="266">
        <v>59286.04</v>
      </c>
      <c r="AC58" s="266">
        <v>11752.75</v>
      </c>
      <c r="AD58" s="266"/>
    </row>
    <row r="59" spans="2:30" outlineLevel="1">
      <c r="B59" s="172" t="s">
        <v>132</v>
      </c>
      <c r="C59" s="86">
        <v>0</v>
      </c>
      <c r="D59" s="86">
        <v>0</v>
      </c>
      <c r="E59" s="86">
        <v>0</v>
      </c>
      <c r="F59" s="86">
        <v>0</v>
      </c>
      <c r="G59" s="87">
        <v>0</v>
      </c>
      <c r="H59" s="87">
        <v>0</v>
      </c>
      <c r="I59" s="87">
        <v>0</v>
      </c>
      <c r="J59" s="87">
        <v>0</v>
      </c>
      <c r="K59" s="88">
        <v>0</v>
      </c>
      <c r="L59" s="88">
        <v>0</v>
      </c>
      <c r="M59" s="88">
        <v>20600</v>
      </c>
      <c r="N59" s="88">
        <v>467127.08</v>
      </c>
      <c r="O59" s="86">
        <v>196800</v>
      </c>
      <c r="P59" s="86">
        <v>590400</v>
      </c>
      <c r="Q59" s="86">
        <v>816349.27</v>
      </c>
      <c r="R59" s="86">
        <v>45472.480000000003</v>
      </c>
      <c r="S59" s="106">
        <v>0</v>
      </c>
      <c r="T59" s="106">
        <v>0</v>
      </c>
      <c r="U59" s="106">
        <v>0</v>
      </c>
      <c r="V59" s="106">
        <v>593687.17000000004</v>
      </c>
      <c r="W59" s="225">
        <v>412187.17</v>
      </c>
      <c r="X59" s="225">
        <v>399523.76</v>
      </c>
      <c r="Y59" s="225">
        <v>363101.55</v>
      </c>
      <c r="Z59" s="225">
        <v>0</v>
      </c>
      <c r="AA59" s="266">
        <v>98418</v>
      </c>
      <c r="AB59" s="266">
        <v>59286.04</v>
      </c>
      <c r="AC59" s="266">
        <v>11752.75</v>
      </c>
      <c r="AD59" s="266"/>
    </row>
    <row r="60" spans="2:30" outlineLevel="1">
      <c r="B60" s="172" t="s">
        <v>133</v>
      </c>
      <c r="C60" s="86">
        <v>0</v>
      </c>
      <c r="D60" s="86">
        <v>0</v>
      </c>
      <c r="E60" s="86">
        <v>0</v>
      </c>
      <c r="F60" s="86">
        <v>0</v>
      </c>
      <c r="G60" s="87">
        <v>0</v>
      </c>
      <c r="H60" s="87">
        <v>0</v>
      </c>
      <c r="I60" s="87">
        <v>0</v>
      </c>
      <c r="J60" s="87">
        <v>0</v>
      </c>
      <c r="K60" s="88">
        <v>0</v>
      </c>
      <c r="L60" s="88">
        <v>0</v>
      </c>
      <c r="M60" s="88">
        <v>20600</v>
      </c>
      <c r="N60" s="88">
        <v>467127.08</v>
      </c>
      <c r="O60" s="86">
        <v>196800</v>
      </c>
      <c r="P60" s="86">
        <v>590400</v>
      </c>
      <c r="Q60" s="86">
        <v>816349.27</v>
      </c>
      <c r="R60" s="86">
        <v>45472.480000000003</v>
      </c>
      <c r="S60" s="106">
        <v>0</v>
      </c>
      <c r="T60" s="106">
        <v>0</v>
      </c>
      <c r="U60" s="106">
        <v>0</v>
      </c>
      <c r="V60" s="106">
        <v>593687.17000000004</v>
      </c>
      <c r="W60" s="225">
        <v>412187.17</v>
      </c>
      <c r="X60" s="225">
        <v>399523.76</v>
      </c>
      <c r="Y60" s="225">
        <v>363101.55</v>
      </c>
      <c r="Z60" s="225">
        <v>0</v>
      </c>
      <c r="AA60" s="266">
        <v>98418</v>
      </c>
      <c r="AB60" s="266">
        <v>59286.04</v>
      </c>
      <c r="AC60" s="266">
        <v>11752.75</v>
      </c>
      <c r="AD60" s="266"/>
    </row>
    <row r="61" spans="2:30" outlineLevel="1">
      <c r="B61" s="172" t="s">
        <v>134</v>
      </c>
      <c r="C61" s="86">
        <v>0</v>
      </c>
      <c r="D61" s="86">
        <v>0</v>
      </c>
      <c r="E61" s="86">
        <v>0</v>
      </c>
      <c r="F61" s="86">
        <v>0</v>
      </c>
      <c r="G61" s="87">
        <v>0</v>
      </c>
      <c r="H61" s="87">
        <v>0</v>
      </c>
      <c r="I61" s="87">
        <v>0</v>
      </c>
      <c r="J61" s="87">
        <v>0</v>
      </c>
      <c r="K61" s="88">
        <v>0</v>
      </c>
      <c r="L61" s="88">
        <v>0</v>
      </c>
      <c r="M61" s="88">
        <v>0</v>
      </c>
      <c r="N61" s="88">
        <v>0</v>
      </c>
      <c r="O61" s="86">
        <v>0</v>
      </c>
      <c r="P61" s="86">
        <v>0</v>
      </c>
      <c r="Q61" s="86">
        <v>0</v>
      </c>
      <c r="R61" s="86">
        <v>0</v>
      </c>
      <c r="S61" s="106">
        <v>0</v>
      </c>
      <c r="T61" s="106">
        <v>0</v>
      </c>
      <c r="U61" s="106">
        <v>0</v>
      </c>
      <c r="V61" s="106">
        <v>0</v>
      </c>
      <c r="W61" s="225">
        <v>0</v>
      </c>
      <c r="X61" s="225">
        <v>0</v>
      </c>
      <c r="Y61" s="225">
        <v>0</v>
      </c>
      <c r="Z61" s="225">
        <v>0</v>
      </c>
      <c r="AA61" s="266">
        <v>0</v>
      </c>
      <c r="AB61" s="266">
        <v>0</v>
      </c>
      <c r="AC61" s="266">
        <v>0</v>
      </c>
      <c r="AD61" s="266"/>
    </row>
    <row r="62" spans="2:30" outlineLevel="1">
      <c r="B62" s="172" t="s">
        <v>135</v>
      </c>
      <c r="C62" s="86">
        <v>0</v>
      </c>
      <c r="D62" s="86">
        <v>0</v>
      </c>
      <c r="E62" s="86">
        <v>0</v>
      </c>
      <c r="F62" s="86">
        <v>0</v>
      </c>
      <c r="G62" s="87">
        <v>0</v>
      </c>
      <c r="H62" s="87">
        <v>0</v>
      </c>
      <c r="I62" s="87">
        <v>0</v>
      </c>
      <c r="J62" s="87">
        <v>0</v>
      </c>
      <c r="K62" s="88">
        <v>0</v>
      </c>
      <c r="L62" s="88">
        <v>0</v>
      </c>
      <c r="M62" s="88">
        <v>0</v>
      </c>
      <c r="N62" s="88">
        <v>0</v>
      </c>
      <c r="O62" s="86">
        <v>0</v>
      </c>
      <c r="P62" s="86">
        <v>0</v>
      </c>
      <c r="Q62" s="86">
        <v>0</v>
      </c>
      <c r="R62" s="86">
        <v>0</v>
      </c>
      <c r="S62" s="106">
        <v>0</v>
      </c>
      <c r="T62" s="106">
        <v>0</v>
      </c>
      <c r="U62" s="106">
        <v>0</v>
      </c>
      <c r="V62" s="106">
        <v>0</v>
      </c>
      <c r="W62" s="225">
        <v>0</v>
      </c>
      <c r="X62" s="225">
        <v>0</v>
      </c>
      <c r="Y62" s="225">
        <v>0</v>
      </c>
      <c r="Z62" s="225">
        <v>0</v>
      </c>
      <c r="AA62" s="266">
        <v>0</v>
      </c>
      <c r="AB62" s="266">
        <v>0</v>
      </c>
      <c r="AC62" s="266">
        <v>0</v>
      </c>
      <c r="AD62" s="266"/>
    </row>
    <row r="63" spans="2:30">
      <c r="B63" s="172" t="s">
        <v>137</v>
      </c>
      <c r="C63" s="86">
        <v>143105.68</v>
      </c>
      <c r="D63" s="86">
        <v>94086.920000000013</v>
      </c>
      <c r="E63" s="86">
        <v>139870.34</v>
      </c>
      <c r="F63" s="86">
        <v>176901.17000000004</v>
      </c>
      <c r="G63" s="87">
        <v>212780.34999999998</v>
      </c>
      <c r="H63" s="87">
        <v>192557.53000000003</v>
      </c>
      <c r="I63" s="87">
        <v>82536.639999999999</v>
      </c>
      <c r="J63" s="87">
        <v>316032.23000000004</v>
      </c>
      <c r="K63" s="88">
        <v>585364.12</v>
      </c>
      <c r="L63" s="88">
        <v>497123.46</v>
      </c>
      <c r="M63" s="88">
        <v>897710.12</v>
      </c>
      <c r="N63" s="88">
        <v>546671.56999999995</v>
      </c>
      <c r="O63" s="86">
        <v>916113.49</v>
      </c>
      <c r="P63" s="86">
        <v>1988466.18</v>
      </c>
      <c r="Q63" s="86">
        <v>2336508.9899999998</v>
      </c>
      <c r="R63" s="86">
        <v>2350429.09</v>
      </c>
      <c r="S63" s="106">
        <v>5914910.6799999997</v>
      </c>
      <c r="T63" s="106">
        <v>4433161.4600000009</v>
      </c>
      <c r="U63" s="106">
        <v>6331364.8200000003</v>
      </c>
      <c r="V63" s="106">
        <v>3361078.79</v>
      </c>
      <c r="W63" s="225">
        <v>4545247.74</v>
      </c>
      <c r="X63" s="225">
        <v>5216720.7699999996</v>
      </c>
      <c r="Y63" s="225">
        <v>7860397.2699999996</v>
      </c>
      <c r="Z63" s="225">
        <v>5350743.6099999994</v>
      </c>
      <c r="AA63" s="266">
        <v>5814904.5800000001</v>
      </c>
      <c r="AB63" s="266">
        <v>8246294.4900000002</v>
      </c>
      <c r="AC63" s="266">
        <v>6090406.2000000002</v>
      </c>
      <c r="AD63" s="266"/>
    </row>
    <row r="64" spans="2:30" outlineLevel="1">
      <c r="B64" s="172" t="s">
        <v>132</v>
      </c>
      <c r="C64" s="86">
        <v>44010.31</v>
      </c>
      <c r="D64" s="86">
        <v>62324.160000000003</v>
      </c>
      <c r="E64" s="86">
        <v>107714.9</v>
      </c>
      <c r="F64" s="86">
        <v>82007.710000000006</v>
      </c>
      <c r="G64" s="87">
        <v>124365.79</v>
      </c>
      <c r="H64" s="87">
        <v>85718.91</v>
      </c>
      <c r="I64" s="87">
        <v>42332.95</v>
      </c>
      <c r="J64" s="87">
        <v>243850.4</v>
      </c>
      <c r="K64" s="88">
        <v>515630.26</v>
      </c>
      <c r="L64" s="88">
        <v>452996.45</v>
      </c>
      <c r="M64" s="88">
        <v>829725.94</v>
      </c>
      <c r="N64" s="88">
        <v>499598.79</v>
      </c>
      <c r="O64" s="86">
        <v>810853.28</v>
      </c>
      <c r="P64" s="86">
        <v>1865680.81</v>
      </c>
      <c r="Q64" s="86">
        <v>2052654.39</v>
      </c>
      <c r="R64" s="86">
        <v>2050645.2</v>
      </c>
      <c r="S64" s="106">
        <v>5536749.2699999996</v>
      </c>
      <c r="T64" s="106">
        <v>3315033.14</v>
      </c>
      <c r="U64" s="106">
        <v>5438361.8600000003</v>
      </c>
      <c r="V64" s="106">
        <v>3018723.81</v>
      </c>
      <c r="W64" s="225">
        <v>3726780.15</v>
      </c>
      <c r="X64" s="225">
        <v>3708287.19</v>
      </c>
      <c r="Y64" s="225">
        <v>6774256.8300000001</v>
      </c>
      <c r="Z64" s="225">
        <v>3978874.69</v>
      </c>
      <c r="AA64" s="266">
        <v>4030387.2</v>
      </c>
      <c r="AB64" s="266">
        <v>7318066.4100000001</v>
      </c>
      <c r="AC64" s="266">
        <v>4594067.84</v>
      </c>
      <c r="AD64" s="266"/>
    </row>
    <row r="65" spans="2:30" outlineLevel="1">
      <c r="B65" s="172" t="s">
        <v>133</v>
      </c>
      <c r="C65" s="86">
        <v>44010.31</v>
      </c>
      <c r="D65" s="86">
        <v>62324.160000000003</v>
      </c>
      <c r="E65" s="86">
        <v>107714.9</v>
      </c>
      <c r="F65" s="86">
        <v>82007.710000000006</v>
      </c>
      <c r="G65" s="87">
        <v>124365.79</v>
      </c>
      <c r="H65" s="87">
        <v>85718.91</v>
      </c>
      <c r="I65" s="87">
        <v>42332.95</v>
      </c>
      <c r="J65" s="87">
        <v>243850.4</v>
      </c>
      <c r="K65" s="88">
        <v>515630.26</v>
      </c>
      <c r="L65" s="88">
        <v>452996.45</v>
      </c>
      <c r="M65" s="88">
        <v>829725.94</v>
      </c>
      <c r="N65" s="88">
        <v>499598.79</v>
      </c>
      <c r="O65" s="86">
        <v>810853.28</v>
      </c>
      <c r="P65" s="86">
        <v>1865680.81</v>
      </c>
      <c r="Q65" s="86">
        <v>2052654.39</v>
      </c>
      <c r="R65" s="86">
        <v>2050645.2</v>
      </c>
      <c r="S65" s="106">
        <v>5536749.2699999996</v>
      </c>
      <c r="T65" s="106">
        <v>3315033.14</v>
      </c>
      <c r="U65" s="106">
        <v>5438361.8600000003</v>
      </c>
      <c r="V65" s="106">
        <v>3018723.81</v>
      </c>
      <c r="W65" s="225">
        <v>3726780.15</v>
      </c>
      <c r="X65" s="225">
        <v>3708287.19</v>
      </c>
      <c r="Y65" s="225">
        <v>6774256.8300000001</v>
      </c>
      <c r="Z65" s="225">
        <v>3978874.69</v>
      </c>
      <c r="AA65" s="266">
        <v>4030387.2</v>
      </c>
      <c r="AB65" s="266">
        <v>7318066.4100000001</v>
      </c>
      <c r="AC65" s="266">
        <v>4594067.84</v>
      </c>
      <c r="AD65" s="266"/>
    </row>
    <row r="66" spans="2:30" outlineLevel="1">
      <c r="B66" s="172" t="s">
        <v>134</v>
      </c>
      <c r="C66" s="86">
        <v>0</v>
      </c>
      <c r="D66" s="86">
        <v>0</v>
      </c>
      <c r="E66" s="86">
        <v>0</v>
      </c>
      <c r="F66" s="86">
        <v>0</v>
      </c>
      <c r="G66" s="87">
        <v>0</v>
      </c>
      <c r="H66" s="87">
        <v>0</v>
      </c>
      <c r="I66" s="87">
        <v>0</v>
      </c>
      <c r="J66" s="87">
        <v>0</v>
      </c>
      <c r="K66" s="88">
        <v>0</v>
      </c>
      <c r="L66" s="88">
        <v>0</v>
      </c>
      <c r="M66" s="88">
        <v>0</v>
      </c>
      <c r="N66" s="88">
        <v>0</v>
      </c>
      <c r="O66" s="86">
        <v>0</v>
      </c>
      <c r="P66" s="86">
        <v>0</v>
      </c>
      <c r="Q66" s="86">
        <v>0</v>
      </c>
      <c r="R66" s="86">
        <v>0</v>
      </c>
      <c r="S66" s="106">
        <v>0</v>
      </c>
      <c r="T66" s="106">
        <v>0</v>
      </c>
      <c r="U66" s="106">
        <v>0</v>
      </c>
      <c r="V66" s="106">
        <v>0</v>
      </c>
      <c r="W66" s="225">
        <v>0</v>
      </c>
      <c r="X66" s="225">
        <v>0</v>
      </c>
      <c r="Y66" s="225">
        <v>0</v>
      </c>
      <c r="Z66" s="225">
        <v>0</v>
      </c>
      <c r="AA66" s="266">
        <v>0</v>
      </c>
      <c r="AB66" s="266">
        <v>0</v>
      </c>
      <c r="AC66" s="266">
        <v>0</v>
      </c>
      <c r="AD66" s="266"/>
    </row>
    <row r="67" spans="2:30" ht="15.95" customHeight="1" outlineLevel="1">
      <c r="B67" s="172" t="s">
        <v>138</v>
      </c>
      <c r="C67" s="86">
        <v>39956.42</v>
      </c>
      <c r="D67" s="86">
        <v>23248.240000000002</v>
      </c>
      <c r="E67" s="86">
        <v>30549.8</v>
      </c>
      <c r="F67" s="86">
        <v>73287.820000000007</v>
      </c>
      <c r="G67" s="87">
        <v>74805</v>
      </c>
      <c r="H67" s="87">
        <v>85232.98</v>
      </c>
      <c r="I67" s="87">
        <v>35469.089999999997</v>
      </c>
      <c r="J67" s="87">
        <v>71456.5</v>
      </c>
      <c r="K67" s="88">
        <v>69068.53</v>
      </c>
      <c r="L67" s="88">
        <v>43620.23</v>
      </c>
      <c r="M67" s="88">
        <v>22999.91</v>
      </c>
      <c r="N67" s="88">
        <v>22057.78</v>
      </c>
      <c r="O67" s="86">
        <v>77760.210000000006</v>
      </c>
      <c r="P67" s="86">
        <v>94922.44</v>
      </c>
      <c r="Q67" s="86">
        <v>195827.62</v>
      </c>
      <c r="R67" s="86">
        <v>290001.43</v>
      </c>
      <c r="S67" s="106">
        <v>332170.90000000002</v>
      </c>
      <c r="T67" s="106">
        <v>941525.75</v>
      </c>
      <c r="U67" s="106">
        <v>848295.85</v>
      </c>
      <c r="V67" s="106">
        <v>334974.98</v>
      </c>
      <c r="W67" s="225">
        <v>811086.48</v>
      </c>
      <c r="X67" s="225">
        <v>1500899.58</v>
      </c>
      <c r="Y67" s="225">
        <v>1078510.44</v>
      </c>
      <c r="Z67" s="225">
        <v>1362689.92</v>
      </c>
      <c r="AA67" s="266">
        <v>1776016.91</v>
      </c>
      <c r="AB67" s="266">
        <v>925425.96</v>
      </c>
      <c r="AC67" s="266">
        <v>1495218.6</v>
      </c>
      <c r="AD67" s="266"/>
    </row>
    <row r="68" spans="2:30" outlineLevel="1">
      <c r="B68" s="172" t="s">
        <v>135</v>
      </c>
      <c r="C68" s="86">
        <v>59138.95</v>
      </c>
      <c r="D68" s="86">
        <v>8514.52</v>
      </c>
      <c r="E68" s="86">
        <v>1605.64</v>
      </c>
      <c r="F68" s="86">
        <v>21605.64</v>
      </c>
      <c r="G68" s="87">
        <v>13609.56</v>
      </c>
      <c r="H68" s="87">
        <v>21605.64</v>
      </c>
      <c r="I68" s="87">
        <v>4734.6000000000004</v>
      </c>
      <c r="J68" s="87">
        <v>725.33</v>
      </c>
      <c r="K68" s="88">
        <v>665.33</v>
      </c>
      <c r="L68" s="88">
        <v>506.78</v>
      </c>
      <c r="M68" s="88">
        <v>44984.27</v>
      </c>
      <c r="N68" s="88">
        <v>25015</v>
      </c>
      <c r="O68" s="86">
        <v>27500</v>
      </c>
      <c r="P68" s="86">
        <v>27862.93</v>
      </c>
      <c r="Q68" s="86">
        <v>88026.98</v>
      </c>
      <c r="R68" s="86">
        <v>9782.4599999999991</v>
      </c>
      <c r="S68" s="106">
        <v>45990.51</v>
      </c>
      <c r="T68" s="106">
        <v>176602.57</v>
      </c>
      <c r="U68" s="106">
        <v>44707.11</v>
      </c>
      <c r="V68" s="106">
        <v>7380</v>
      </c>
      <c r="W68" s="225">
        <v>7381.11</v>
      </c>
      <c r="X68" s="225">
        <v>7534</v>
      </c>
      <c r="Y68" s="225">
        <v>7630</v>
      </c>
      <c r="Z68" s="225">
        <v>9179</v>
      </c>
      <c r="AA68" s="266">
        <v>8500.4699999999993</v>
      </c>
      <c r="AB68" s="266">
        <v>2802.12</v>
      </c>
      <c r="AC68" s="266">
        <v>1119.76</v>
      </c>
      <c r="AD68" s="266"/>
    </row>
    <row r="69" spans="2:30" outlineLevel="1">
      <c r="B69" s="172" t="s">
        <v>139</v>
      </c>
      <c r="C69" s="86">
        <v>0</v>
      </c>
      <c r="D69" s="86">
        <v>0</v>
      </c>
      <c r="E69" s="86">
        <v>0</v>
      </c>
      <c r="F69" s="86">
        <v>0</v>
      </c>
      <c r="G69" s="87">
        <v>0</v>
      </c>
      <c r="H69" s="87">
        <v>0</v>
      </c>
      <c r="I69" s="87">
        <v>0</v>
      </c>
      <c r="J69" s="87">
        <v>0</v>
      </c>
      <c r="K69" s="88">
        <v>0</v>
      </c>
      <c r="L69" s="88">
        <v>0</v>
      </c>
      <c r="M69" s="88">
        <v>0</v>
      </c>
      <c r="N69" s="88">
        <v>0</v>
      </c>
      <c r="O69" s="86">
        <v>0</v>
      </c>
      <c r="P69" s="86">
        <v>0</v>
      </c>
      <c r="Q69" s="86">
        <v>0</v>
      </c>
      <c r="R69" s="86">
        <v>0</v>
      </c>
      <c r="S69" s="106">
        <v>0</v>
      </c>
      <c r="T69" s="106">
        <v>0</v>
      </c>
      <c r="U69" s="106">
        <v>0</v>
      </c>
      <c r="V69" s="106">
        <v>0</v>
      </c>
      <c r="W69" s="225">
        <v>0</v>
      </c>
      <c r="X69" s="225">
        <v>0</v>
      </c>
      <c r="Y69" s="225">
        <v>0</v>
      </c>
      <c r="Z69" s="225">
        <v>0</v>
      </c>
      <c r="AA69" s="266">
        <v>0</v>
      </c>
      <c r="AB69" s="266">
        <v>0</v>
      </c>
      <c r="AC69" s="266">
        <v>0</v>
      </c>
      <c r="AD69" s="266"/>
    </row>
    <row r="70" spans="2:30">
      <c r="B70" s="169" t="s">
        <v>140</v>
      </c>
      <c r="C70" s="84">
        <v>486531.57999999996</v>
      </c>
      <c r="D70" s="84">
        <v>372012.73</v>
      </c>
      <c r="E70" s="84">
        <v>374208.28</v>
      </c>
      <c r="F70" s="84">
        <v>279751.09999999998</v>
      </c>
      <c r="G70" s="170">
        <v>1468723.2599999998</v>
      </c>
      <c r="H70" s="170">
        <v>876641.8</v>
      </c>
      <c r="I70" s="170">
        <v>447549.09</v>
      </c>
      <c r="J70" s="91">
        <v>367680.3</v>
      </c>
      <c r="K70" s="171">
        <v>483130.61</v>
      </c>
      <c r="L70" s="171">
        <v>430647.02</v>
      </c>
      <c r="M70" s="171">
        <v>288302.03000000003</v>
      </c>
      <c r="N70" s="92">
        <v>725363.71</v>
      </c>
      <c r="O70" s="84">
        <v>680567.34</v>
      </c>
      <c r="P70" s="84">
        <v>506451.45</v>
      </c>
      <c r="Q70" s="84">
        <v>784575.5</v>
      </c>
      <c r="R70" s="84">
        <v>318098.53000000003</v>
      </c>
      <c r="S70" s="107">
        <v>1602468.17</v>
      </c>
      <c r="T70" s="107">
        <v>4179869.27</v>
      </c>
      <c r="U70" s="107">
        <v>2344101.84</v>
      </c>
      <c r="V70" s="107">
        <v>3978175.29</v>
      </c>
      <c r="W70" s="224">
        <v>3546243.97</v>
      </c>
      <c r="X70" s="224">
        <v>5336602.4000000004</v>
      </c>
      <c r="Y70" s="224">
        <v>3562655.74</v>
      </c>
      <c r="Z70" s="224">
        <v>5166188.88</v>
      </c>
      <c r="AA70" s="265">
        <v>2163095.29</v>
      </c>
      <c r="AB70" s="265">
        <v>3274566.03</v>
      </c>
      <c r="AC70" s="265">
        <v>3221392.66</v>
      </c>
      <c r="AD70" s="265"/>
    </row>
    <row r="71" spans="2:30" outlineLevel="1">
      <c r="B71" s="172" t="s">
        <v>141</v>
      </c>
      <c r="C71" s="86">
        <v>486531.57999999996</v>
      </c>
      <c r="D71" s="86">
        <v>372012.73</v>
      </c>
      <c r="E71" s="86">
        <v>374208.28</v>
      </c>
      <c r="F71" s="86">
        <v>279751.09999999998</v>
      </c>
      <c r="G71" s="87">
        <v>1468723.2599999998</v>
      </c>
      <c r="H71" s="87">
        <v>876641.8</v>
      </c>
      <c r="I71" s="87">
        <v>447549.09</v>
      </c>
      <c r="J71" s="87">
        <v>367680.3</v>
      </c>
      <c r="K71" s="88">
        <v>483130.61</v>
      </c>
      <c r="L71" s="88">
        <v>430647.02</v>
      </c>
      <c r="M71" s="88">
        <v>288302.03000000003</v>
      </c>
      <c r="N71" s="88">
        <v>725363.71</v>
      </c>
      <c r="O71" s="86">
        <v>680567.34</v>
      </c>
      <c r="P71" s="86">
        <v>506451.45</v>
      </c>
      <c r="Q71" s="86">
        <v>784575.5</v>
      </c>
      <c r="R71" s="86">
        <v>318098.53000000003</v>
      </c>
      <c r="S71" s="106">
        <v>1602468.17</v>
      </c>
      <c r="T71" s="106">
        <v>4179869.27</v>
      </c>
      <c r="U71" s="106">
        <v>2344101.84</v>
      </c>
      <c r="V71" s="106">
        <v>3978175.29</v>
      </c>
      <c r="W71" s="225">
        <v>3546243.97</v>
      </c>
      <c r="X71" s="225">
        <v>5336602.4000000004</v>
      </c>
      <c r="Y71" s="225">
        <v>3562655.74</v>
      </c>
      <c r="Z71" s="225">
        <v>5166188.88</v>
      </c>
      <c r="AA71" s="266">
        <v>2163095.29</v>
      </c>
      <c r="AB71" s="266">
        <v>3274566.03</v>
      </c>
      <c r="AC71" s="266">
        <v>3221392.66</v>
      </c>
      <c r="AD71" s="266"/>
    </row>
    <row r="72" spans="2:30" outlineLevel="1">
      <c r="B72" s="172" t="s">
        <v>112</v>
      </c>
      <c r="C72" s="86">
        <v>0</v>
      </c>
      <c r="D72" s="86">
        <v>0</v>
      </c>
      <c r="E72" s="86">
        <v>0</v>
      </c>
      <c r="F72" s="86">
        <v>0</v>
      </c>
      <c r="G72" s="87">
        <v>0</v>
      </c>
      <c r="H72" s="87">
        <v>0</v>
      </c>
      <c r="I72" s="87">
        <v>0</v>
      </c>
      <c r="J72" s="87">
        <v>0</v>
      </c>
      <c r="K72" s="88">
        <v>0</v>
      </c>
      <c r="L72" s="88">
        <v>0</v>
      </c>
      <c r="M72" s="88">
        <v>0</v>
      </c>
      <c r="N72" s="88">
        <v>0</v>
      </c>
      <c r="O72" s="86">
        <v>0</v>
      </c>
      <c r="P72" s="86">
        <v>0</v>
      </c>
      <c r="Q72" s="86">
        <v>0</v>
      </c>
      <c r="R72" s="86">
        <v>0</v>
      </c>
      <c r="S72" s="106">
        <v>0</v>
      </c>
      <c r="T72" s="106">
        <v>0</v>
      </c>
      <c r="U72" s="106">
        <v>0</v>
      </c>
      <c r="V72" s="106">
        <v>0</v>
      </c>
      <c r="W72" s="225">
        <v>0</v>
      </c>
      <c r="X72" s="225">
        <v>0</v>
      </c>
      <c r="Y72" s="225">
        <v>0</v>
      </c>
      <c r="Z72" s="225">
        <v>0</v>
      </c>
      <c r="AA72" s="266">
        <v>0</v>
      </c>
      <c r="AB72" s="266">
        <v>0</v>
      </c>
      <c r="AC72" s="266">
        <v>0</v>
      </c>
      <c r="AD72" s="266"/>
    </row>
    <row r="73" spans="2:30" outlineLevel="1">
      <c r="B73" s="172" t="s">
        <v>113</v>
      </c>
      <c r="C73" s="86">
        <v>0</v>
      </c>
      <c r="D73" s="86">
        <v>0</v>
      </c>
      <c r="E73" s="86">
        <v>0</v>
      </c>
      <c r="F73" s="86">
        <v>0</v>
      </c>
      <c r="G73" s="87">
        <v>0</v>
      </c>
      <c r="H73" s="87">
        <v>0</v>
      </c>
      <c r="I73" s="87">
        <v>0</v>
      </c>
      <c r="J73" s="87">
        <v>0</v>
      </c>
      <c r="K73" s="88">
        <v>0</v>
      </c>
      <c r="L73" s="88">
        <v>0</v>
      </c>
      <c r="M73" s="88">
        <v>0</v>
      </c>
      <c r="N73" s="88">
        <v>0</v>
      </c>
      <c r="O73" s="86">
        <v>0</v>
      </c>
      <c r="P73" s="86">
        <v>0</v>
      </c>
      <c r="Q73" s="86">
        <v>0</v>
      </c>
      <c r="R73" s="86">
        <v>0</v>
      </c>
      <c r="S73" s="106">
        <v>0</v>
      </c>
      <c r="T73" s="106">
        <v>0</v>
      </c>
      <c r="U73" s="106">
        <v>0</v>
      </c>
      <c r="V73" s="106">
        <v>0</v>
      </c>
      <c r="W73" s="225">
        <v>0</v>
      </c>
      <c r="X73" s="225">
        <v>0</v>
      </c>
      <c r="Y73" s="225">
        <v>0</v>
      </c>
      <c r="Z73" s="225">
        <v>0</v>
      </c>
      <c r="AA73" s="266">
        <v>0</v>
      </c>
      <c r="AB73" s="266">
        <v>0</v>
      </c>
      <c r="AC73" s="266">
        <v>0</v>
      </c>
      <c r="AD73" s="266"/>
    </row>
    <row r="74" spans="2:30" outlineLevel="1">
      <c r="B74" s="172" t="s">
        <v>114</v>
      </c>
      <c r="C74" s="86">
        <v>0</v>
      </c>
      <c r="D74" s="86">
        <v>0</v>
      </c>
      <c r="E74" s="86">
        <v>0</v>
      </c>
      <c r="F74" s="86">
        <v>0</v>
      </c>
      <c r="G74" s="87">
        <v>0</v>
      </c>
      <c r="H74" s="87">
        <v>0</v>
      </c>
      <c r="I74" s="87">
        <v>0</v>
      </c>
      <c r="J74" s="87">
        <v>0</v>
      </c>
      <c r="K74" s="88">
        <v>0</v>
      </c>
      <c r="L74" s="88">
        <v>0</v>
      </c>
      <c r="M74" s="88">
        <v>0</v>
      </c>
      <c r="N74" s="88">
        <v>0</v>
      </c>
      <c r="O74" s="86">
        <v>0</v>
      </c>
      <c r="P74" s="86">
        <v>0</v>
      </c>
      <c r="Q74" s="86">
        <v>0</v>
      </c>
      <c r="R74" s="86">
        <v>0</v>
      </c>
      <c r="S74" s="106">
        <v>0</v>
      </c>
      <c r="T74" s="106">
        <v>0</v>
      </c>
      <c r="U74" s="106">
        <v>0</v>
      </c>
      <c r="V74" s="106">
        <v>0</v>
      </c>
      <c r="W74" s="225">
        <v>0</v>
      </c>
      <c r="X74" s="225">
        <v>0</v>
      </c>
      <c r="Y74" s="225">
        <v>0</v>
      </c>
      <c r="Z74" s="225">
        <v>0</v>
      </c>
      <c r="AA74" s="266">
        <v>0</v>
      </c>
      <c r="AB74" s="266">
        <v>0</v>
      </c>
      <c r="AC74" s="266">
        <v>0</v>
      </c>
      <c r="AD74" s="266"/>
    </row>
    <row r="75" spans="2:30" outlineLevel="1">
      <c r="B75" s="172" t="s">
        <v>115</v>
      </c>
      <c r="C75" s="86">
        <v>0</v>
      </c>
      <c r="D75" s="86">
        <v>0</v>
      </c>
      <c r="E75" s="86">
        <v>0</v>
      </c>
      <c r="F75" s="86">
        <v>0</v>
      </c>
      <c r="G75" s="87">
        <v>0</v>
      </c>
      <c r="H75" s="87">
        <v>0</v>
      </c>
      <c r="I75" s="87">
        <v>0</v>
      </c>
      <c r="J75" s="87">
        <v>0</v>
      </c>
      <c r="K75" s="88">
        <v>0</v>
      </c>
      <c r="L75" s="88">
        <v>0</v>
      </c>
      <c r="M75" s="88">
        <v>0</v>
      </c>
      <c r="N75" s="88">
        <v>0</v>
      </c>
      <c r="O75" s="86">
        <v>0</v>
      </c>
      <c r="P75" s="86">
        <v>0</v>
      </c>
      <c r="Q75" s="86">
        <v>0</v>
      </c>
      <c r="R75" s="86">
        <v>0</v>
      </c>
      <c r="S75" s="106">
        <v>0</v>
      </c>
      <c r="T75" s="106">
        <v>0</v>
      </c>
      <c r="U75" s="106">
        <v>0</v>
      </c>
      <c r="V75" s="106">
        <v>0</v>
      </c>
      <c r="W75" s="225">
        <v>0</v>
      </c>
      <c r="X75" s="225">
        <v>0</v>
      </c>
      <c r="Y75" s="225">
        <v>0</v>
      </c>
      <c r="Z75" s="225">
        <v>0</v>
      </c>
      <c r="AA75" s="266">
        <v>0</v>
      </c>
      <c r="AB75" s="266">
        <v>0</v>
      </c>
      <c r="AC75" s="266">
        <v>0</v>
      </c>
      <c r="AD75" s="266"/>
    </row>
    <row r="76" spans="2:30" outlineLevel="1">
      <c r="B76" s="172" t="s">
        <v>142</v>
      </c>
      <c r="C76" s="86">
        <v>0</v>
      </c>
      <c r="D76" s="86">
        <v>0</v>
      </c>
      <c r="E76" s="86">
        <v>0</v>
      </c>
      <c r="F76" s="86">
        <v>0</v>
      </c>
      <c r="G76" s="87">
        <v>0</v>
      </c>
      <c r="H76" s="87">
        <v>0</v>
      </c>
      <c r="I76" s="87">
        <v>0</v>
      </c>
      <c r="J76" s="87">
        <v>0</v>
      </c>
      <c r="K76" s="88">
        <v>0</v>
      </c>
      <c r="L76" s="88">
        <v>0</v>
      </c>
      <c r="M76" s="88">
        <v>0</v>
      </c>
      <c r="N76" s="88">
        <v>0</v>
      </c>
      <c r="O76" s="86">
        <v>0</v>
      </c>
      <c r="P76" s="86">
        <v>0</v>
      </c>
      <c r="Q76" s="86">
        <v>0</v>
      </c>
      <c r="R76" s="86">
        <v>0</v>
      </c>
      <c r="S76" s="106">
        <v>0</v>
      </c>
      <c r="T76" s="106">
        <v>0</v>
      </c>
      <c r="U76" s="106">
        <v>0</v>
      </c>
      <c r="V76" s="106">
        <v>0</v>
      </c>
      <c r="W76" s="225">
        <v>0</v>
      </c>
      <c r="X76" s="225">
        <v>0</v>
      </c>
      <c r="Y76" s="225">
        <v>0</v>
      </c>
      <c r="Z76" s="225">
        <v>0</v>
      </c>
      <c r="AA76" s="266">
        <v>0</v>
      </c>
      <c r="AB76" s="266">
        <v>0</v>
      </c>
      <c r="AC76" s="266">
        <v>0</v>
      </c>
      <c r="AD76" s="266"/>
    </row>
    <row r="77" spans="2:30" outlineLevel="1">
      <c r="B77" s="172" t="s">
        <v>118</v>
      </c>
      <c r="C77" s="86">
        <v>354000</v>
      </c>
      <c r="D77" s="86">
        <v>320000</v>
      </c>
      <c r="E77" s="86">
        <v>320000</v>
      </c>
      <c r="F77" s="86">
        <v>0</v>
      </c>
      <c r="G77" s="87">
        <v>0</v>
      </c>
      <c r="H77" s="87">
        <v>0</v>
      </c>
      <c r="I77" s="87">
        <v>0</v>
      </c>
      <c r="J77" s="87">
        <v>0</v>
      </c>
      <c r="K77" s="88">
        <v>0</v>
      </c>
      <c r="L77" s="88">
        <v>0</v>
      </c>
      <c r="M77" s="88">
        <v>0</v>
      </c>
      <c r="N77" s="88">
        <v>0</v>
      </c>
      <c r="O77" s="86">
        <v>0</v>
      </c>
      <c r="P77" s="86">
        <v>0</v>
      </c>
      <c r="Q77" s="86">
        <v>0</v>
      </c>
      <c r="R77" s="86">
        <v>0</v>
      </c>
      <c r="S77" s="106">
        <v>764453.83</v>
      </c>
      <c r="T77" s="106">
        <v>0</v>
      </c>
      <c r="U77" s="106">
        <v>0</v>
      </c>
      <c r="V77" s="106">
        <v>0</v>
      </c>
      <c r="W77" s="225">
        <v>0</v>
      </c>
      <c r="X77" s="225">
        <v>150000</v>
      </c>
      <c r="Y77" s="225">
        <v>349500</v>
      </c>
      <c r="Z77" s="225">
        <v>358303.97</v>
      </c>
      <c r="AA77" s="266">
        <v>362612.88</v>
      </c>
      <c r="AB77" s="266">
        <v>372092.46</v>
      </c>
      <c r="AC77" s="266">
        <v>582769.72</v>
      </c>
      <c r="AD77" s="266"/>
    </row>
    <row r="78" spans="2:30" outlineLevel="1">
      <c r="B78" s="172" t="s">
        <v>113</v>
      </c>
      <c r="C78" s="86">
        <v>0</v>
      </c>
      <c r="D78" s="86">
        <v>0</v>
      </c>
      <c r="E78" s="86">
        <v>0</v>
      </c>
      <c r="F78" s="86">
        <v>0</v>
      </c>
      <c r="G78" s="87">
        <v>0</v>
      </c>
      <c r="H78" s="87">
        <v>0</v>
      </c>
      <c r="I78" s="87">
        <v>0</v>
      </c>
      <c r="J78" s="87">
        <v>0</v>
      </c>
      <c r="K78" s="88">
        <v>0</v>
      </c>
      <c r="L78" s="88">
        <v>0</v>
      </c>
      <c r="M78" s="88">
        <v>0</v>
      </c>
      <c r="N78" s="88">
        <v>0</v>
      </c>
      <c r="O78" s="86">
        <v>0</v>
      </c>
      <c r="P78" s="86">
        <v>0</v>
      </c>
      <c r="Q78" s="86">
        <v>0</v>
      </c>
      <c r="R78" s="86">
        <v>0</v>
      </c>
      <c r="S78" s="106">
        <v>0</v>
      </c>
      <c r="T78" s="106">
        <v>0</v>
      </c>
      <c r="U78" s="106">
        <v>0</v>
      </c>
      <c r="V78" s="106">
        <v>0</v>
      </c>
      <c r="W78" s="225">
        <v>0</v>
      </c>
      <c r="X78" s="225">
        <v>0</v>
      </c>
      <c r="Y78" s="225">
        <v>0</v>
      </c>
      <c r="Z78" s="225">
        <v>0</v>
      </c>
      <c r="AA78" s="266">
        <v>0</v>
      </c>
      <c r="AB78" s="266">
        <v>0</v>
      </c>
      <c r="AC78" s="266">
        <v>0</v>
      </c>
      <c r="AD78" s="266"/>
    </row>
    <row r="79" spans="2:30" outlineLevel="1">
      <c r="B79" s="172" t="s">
        <v>114</v>
      </c>
      <c r="C79" s="86">
        <v>0</v>
      </c>
      <c r="D79" s="86">
        <v>0</v>
      </c>
      <c r="E79" s="86">
        <v>0</v>
      </c>
      <c r="F79" s="86">
        <v>0</v>
      </c>
      <c r="G79" s="87">
        <v>0</v>
      </c>
      <c r="H79" s="87">
        <v>0</v>
      </c>
      <c r="I79" s="87">
        <v>0</v>
      </c>
      <c r="J79" s="87">
        <v>0</v>
      </c>
      <c r="K79" s="88">
        <v>0</v>
      </c>
      <c r="L79" s="88">
        <v>0</v>
      </c>
      <c r="M79" s="88">
        <v>0</v>
      </c>
      <c r="N79" s="88">
        <v>0</v>
      </c>
      <c r="O79" s="86">
        <v>0</v>
      </c>
      <c r="P79" s="86">
        <v>0</v>
      </c>
      <c r="Q79" s="86">
        <v>0</v>
      </c>
      <c r="R79" s="86">
        <v>0</v>
      </c>
      <c r="S79" s="106">
        <v>0</v>
      </c>
      <c r="T79" s="106">
        <v>0</v>
      </c>
      <c r="U79" s="106">
        <v>0</v>
      </c>
      <c r="V79" s="106">
        <v>0</v>
      </c>
      <c r="W79" s="225">
        <v>0</v>
      </c>
      <c r="X79" s="225">
        <v>0</v>
      </c>
      <c r="Y79" s="225">
        <v>0</v>
      </c>
      <c r="Z79" s="225">
        <v>0</v>
      </c>
      <c r="AA79" s="266">
        <v>0</v>
      </c>
      <c r="AB79" s="266">
        <v>0</v>
      </c>
      <c r="AC79" s="266">
        <v>0</v>
      </c>
      <c r="AD79" s="266"/>
    </row>
    <row r="80" spans="2:30" outlineLevel="1">
      <c r="B80" s="172" t="s">
        <v>115</v>
      </c>
      <c r="C80" s="86">
        <v>354000</v>
      </c>
      <c r="D80" s="86">
        <v>320000</v>
      </c>
      <c r="E80" s="86">
        <v>320000</v>
      </c>
      <c r="F80" s="86">
        <v>0</v>
      </c>
      <c r="G80" s="87">
        <v>0</v>
      </c>
      <c r="H80" s="87">
        <v>0</v>
      </c>
      <c r="I80" s="87">
        <v>0</v>
      </c>
      <c r="J80" s="87">
        <v>0</v>
      </c>
      <c r="K80" s="88">
        <v>0</v>
      </c>
      <c r="L80" s="88">
        <v>0</v>
      </c>
      <c r="M80" s="88">
        <v>0</v>
      </c>
      <c r="N80" s="88">
        <v>0</v>
      </c>
      <c r="O80" s="86">
        <v>0</v>
      </c>
      <c r="P80" s="86">
        <v>0</v>
      </c>
      <c r="Q80" s="86">
        <v>0</v>
      </c>
      <c r="R80" s="86">
        <v>0</v>
      </c>
      <c r="S80" s="106">
        <v>764453.83</v>
      </c>
      <c r="T80" s="106">
        <v>0</v>
      </c>
      <c r="U80" s="106">
        <v>0</v>
      </c>
      <c r="V80" s="106">
        <v>0</v>
      </c>
      <c r="W80" s="225">
        <v>0</v>
      </c>
      <c r="X80" s="225">
        <v>150000</v>
      </c>
      <c r="Y80" s="225">
        <v>349500</v>
      </c>
      <c r="Z80" s="225">
        <v>358303.97</v>
      </c>
      <c r="AA80" s="266">
        <v>362612.88</v>
      </c>
      <c r="AB80" s="266">
        <v>372092.46</v>
      </c>
      <c r="AC80" s="266">
        <v>582769.72</v>
      </c>
      <c r="AD80" s="266"/>
    </row>
    <row r="81" spans="2:30" outlineLevel="1">
      <c r="B81" s="172" t="s">
        <v>142</v>
      </c>
      <c r="C81" s="86">
        <v>0</v>
      </c>
      <c r="D81" s="86">
        <v>0</v>
      </c>
      <c r="E81" s="86">
        <v>0</v>
      </c>
      <c r="F81" s="86">
        <v>0</v>
      </c>
      <c r="G81" s="87">
        <v>0</v>
      </c>
      <c r="H81" s="87">
        <v>0</v>
      </c>
      <c r="I81" s="87">
        <v>0</v>
      </c>
      <c r="J81" s="87">
        <v>0</v>
      </c>
      <c r="K81" s="88">
        <v>0</v>
      </c>
      <c r="L81" s="88">
        <v>0</v>
      </c>
      <c r="M81" s="88">
        <v>0</v>
      </c>
      <c r="N81" s="88">
        <v>0</v>
      </c>
      <c r="O81" s="86">
        <v>0</v>
      </c>
      <c r="P81" s="86">
        <v>0</v>
      </c>
      <c r="Q81" s="86">
        <v>0</v>
      </c>
      <c r="R81" s="86">
        <v>0</v>
      </c>
      <c r="S81" s="106">
        <v>0</v>
      </c>
      <c r="T81" s="106">
        <v>0</v>
      </c>
      <c r="U81" s="106">
        <v>0</v>
      </c>
      <c r="V81" s="106">
        <v>0</v>
      </c>
      <c r="W81" s="225">
        <v>0</v>
      </c>
      <c r="X81" s="225">
        <v>0</v>
      </c>
      <c r="Y81" s="225">
        <v>0</v>
      </c>
      <c r="Z81" s="225">
        <v>0</v>
      </c>
      <c r="AA81" s="266">
        <v>0</v>
      </c>
      <c r="AB81" s="266">
        <v>0</v>
      </c>
      <c r="AC81" s="266">
        <v>0</v>
      </c>
      <c r="AD81" s="266"/>
    </row>
    <row r="82" spans="2:30">
      <c r="B82" s="172" t="s">
        <v>143</v>
      </c>
      <c r="C82" s="180">
        <v>132531.57999999999</v>
      </c>
      <c r="D82" s="180">
        <v>52012.73</v>
      </c>
      <c r="E82" s="180">
        <v>54208.280000000006</v>
      </c>
      <c r="F82" s="180">
        <v>279751.09999999998</v>
      </c>
      <c r="G82" s="181">
        <v>1468723.2599999998</v>
      </c>
      <c r="H82" s="181">
        <v>876641.8</v>
      </c>
      <c r="I82" s="181">
        <v>447549.09</v>
      </c>
      <c r="J82" s="181">
        <v>367680.3</v>
      </c>
      <c r="K82" s="182">
        <v>483130.61</v>
      </c>
      <c r="L82" s="182">
        <v>430647.02</v>
      </c>
      <c r="M82" s="182">
        <v>288302.03000000003</v>
      </c>
      <c r="N82" s="182">
        <v>725363.71</v>
      </c>
      <c r="O82" s="180">
        <v>680567.34</v>
      </c>
      <c r="P82" s="180">
        <v>506451.45</v>
      </c>
      <c r="Q82" s="180">
        <v>784575.5</v>
      </c>
      <c r="R82" s="180">
        <v>318098.53000000003</v>
      </c>
      <c r="S82" s="183">
        <v>838014.34</v>
      </c>
      <c r="T82" s="183">
        <v>4179869.27</v>
      </c>
      <c r="U82" s="183">
        <v>2344101.84</v>
      </c>
      <c r="V82" s="183">
        <v>3978175.29</v>
      </c>
      <c r="W82" s="227">
        <v>3546243.97</v>
      </c>
      <c r="X82" s="227">
        <v>5186602.4000000004</v>
      </c>
      <c r="Y82" s="227">
        <v>3213155.74</v>
      </c>
      <c r="Z82" s="227">
        <v>4807884.91</v>
      </c>
      <c r="AA82" s="268">
        <v>1800482.41</v>
      </c>
      <c r="AB82" s="268">
        <v>2902473.57</v>
      </c>
      <c r="AC82" s="268">
        <v>2638622.94</v>
      </c>
      <c r="AD82" s="268"/>
    </row>
    <row r="83" spans="2:30" outlineLevel="1">
      <c r="B83" s="172" t="s">
        <v>144</v>
      </c>
      <c r="C83" s="86">
        <v>131608.97</v>
      </c>
      <c r="D83" s="86">
        <v>51976.86</v>
      </c>
      <c r="E83" s="86">
        <v>54172.41</v>
      </c>
      <c r="F83" s="86">
        <v>279348.93</v>
      </c>
      <c r="G83" s="87">
        <v>168614.88</v>
      </c>
      <c r="H83" s="87">
        <v>876494.68</v>
      </c>
      <c r="I83" s="87">
        <v>447549.09</v>
      </c>
      <c r="J83" s="87">
        <v>367680.3</v>
      </c>
      <c r="K83" s="88">
        <v>483130.61</v>
      </c>
      <c r="L83" s="88">
        <v>430647.02</v>
      </c>
      <c r="M83" s="88">
        <v>288302.03000000003</v>
      </c>
      <c r="N83" s="88">
        <v>725363.71</v>
      </c>
      <c r="O83" s="86">
        <v>680567.34</v>
      </c>
      <c r="P83" s="86">
        <v>506451.45</v>
      </c>
      <c r="Q83" s="86">
        <v>784575.5</v>
      </c>
      <c r="R83" s="86">
        <v>318098.53000000003</v>
      </c>
      <c r="S83" s="106">
        <v>838014.34</v>
      </c>
      <c r="T83" s="106">
        <v>4179869.27</v>
      </c>
      <c r="U83" s="106">
        <v>2344101.84</v>
      </c>
      <c r="V83" s="106">
        <v>3978175.29</v>
      </c>
      <c r="W83" s="225">
        <v>3546243.97</v>
      </c>
      <c r="X83" s="225">
        <v>5186602.4000000004</v>
      </c>
      <c r="Y83" s="225">
        <v>3213155.74</v>
      </c>
      <c r="Z83" s="225">
        <v>4807884.91</v>
      </c>
      <c r="AA83" s="266">
        <v>1800482.41</v>
      </c>
      <c r="AB83" s="266">
        <v>2902473.57</v>
      </c>
      <c r="AC83" s="266">
        <v>2638622.94</v>
      </c>
      <c r="AD83" s="266"/>
    </row>
    <row r="84" spans="2:30" outlineLevel="1">
      <c r="B84" s="172" t="s">
        <v>145</v>
      </c>
      <c r="C84" s="86">
        <v>922.61</v>
      </c>
      <c r="D84" s="86">
        <v>35.869999999999997</v>
      </c>
      <c r="E84" s="86">
        <v>35.869999999999997</v>
      </c>
      <c r="F84" s="86">
        <v>402.17</v>
      </c>
      <c r="G84" s="87">
        <v>1300108.3799999999</v>
      </c>
      <c r="H84" s="87">
        <v>147.12</v>
      </c>
      <c r="I84" s="87">
        <v>0</v>
      </c>
      <c r="J84" s="87">
        <v>0</v>
      </c>
      <c r="K84" s="88">
        <v>0</v>
      </c>
      <c r="L84" s="88">
        <v>0</v>
      </c>
      <c r="M84" s="88">
        <v>0</v>
      </c>
      <c r="N84" s="88">
        <v>0</v>
      </c>
      <c r="O84" s="86">
        <v>0</v>
      </c>
      <c r="P84" s="86">
        <v>0</v>
      </c>
      <c r="Q84" s="86">
        <v>0</v>
      </c>
      <c r="R84" s="86">
        <v>0</v>
      </c>
      <c r="S84" s="106">
        <v>0</v>
      </c>
      <c r="T84" s="106">
        <v>0</v>
      </c>
      <c r="U84" s="106">
        <v>0</v>
      </c>
      <c r="V84" s="106">
        <v>0</v>
      </c>
      <c r="W84" s="225">
        <v>0</v>
      </c>
      <c r="X84" s="225">
        <v>0</v>
      </c>
      <c r="Y84" s="225">
        <v>0</v>
      </c>
      <c r="Z84" s="225">
        <v>0</v>
      </c>
      <c r="AA84" s="266">
        <v>0</v>
      </c>
      <c r="AB84" s="266">
        <v>0</v>
      </c>
      <c r="AC84" s="266">
        <v>0</v>
      </c>
      <c r="AD84" s="266"/>
    </row>
    <row r="85" spans="2:30" outlineLevel="1">
      <c r="B85" s="172" t="s">
        <v>146</v>
      </c>
      <c r="C85" s="86">
        <v>0</v>
      </c>
      <c r="D85" s="86">
        <v>0</v>
      </c>
      <c r="E85" s="86">
        <v>0</v>
      </c>
      <c r="F85" s="86">
        <v>0</v>
      </c>
      <c r="G85" s="87">
        <v>0</v>
      </c>
      <c r="H85" s="87">
        <v>0</v>
      </c>
      <c r="I85" s="87">
        <v>0</v>
      </c>
      <c r="J85" s="87">
        <v>0</v>
      </c>
      <c r="K85" s="88">
        <v>0</v>
      </c>
      <c r="L85" s="88">
        <v>0</v>
      </c>
      <c r="M85" s="88">
        <v>0</v>
      </c>
      <c r="N85" s="88">
        <v>0</v>
      </c>
      <c r="O85" s="86">
        <v>0</v>
      </c>
      <c r="P85" s="86">
        <v>0</v>
      </c>
      <c r="Q85" s="86">
        <v>0</v>
      </c>
      <c r="R85" s="86">
        <v>0</v>
      </c>
      <c r="S85" s="106">
        <v>0</v>
      </c>
      <c r="T85" s="106">
        <v>0</v>
      </c>
      <c r="U85" s="106">
        <v>0</v>
      </c>
      <c r="V85" s="106">
        <v>0</v>
      </c>
      <c r="W85" s="225">
        <v>0</v>
      </c>
      <c r="X85" s="225">
        <v>0</v>
      </c>
      <c r="Y85" s="225">
        <v>0</v>
      </c>
      <c r="Z85" s="225">
        <v>0</v>
      </c>
      <c r="AA85" s="266">
        <v>0</v>
      </c>
      <c r="AB85" s="266">
        <v>0</v>
      </c>
      <c r="AC85" s="266">
        <v>0</v>
      </c>
      <c r="AD85" s="266"/>
    </row>
    <row r="86" spans="2:30" outlineLevel="1">
      <c r="B86" s="172" t="s">
        <v>147</v>
      </c>
      <c r="C86" s="86">
        <v>0</v>
      </c>
      <c r="D86" s="86">
        <v>0</v>
      </c>
      <c r="E86" s="86">
        <v>0</v>
      </c>
      <c r="F86" s="86">
        <v>0</v>
      </c>
      <c r="G86" s="87">
        <v>0</v>
      </c>
      <c r="H86" s="87">
        <v>0</v>
      </c>
      <c r="I86" s="87">
        <v>0</v>
      </c>
      <c r="J86" s="87">
        <v>0</v>
      </c>
      <c r="K86" s="88">
        <v>0</v>
      </c>
      <c r="L86" s="88">
        <v>0</v>
      </c>
      <c r="M86" s="88">
        <v>0</v>
      </c>
      <c r="N86" s="88">
        <v>0</v>
      </c>
      <c r="O86" s="86">
        <v>0</v>
      </c>
      <c r="P86" s="86">
        <v>0</v>
      </c>
      <c r="Q86" s="86">
        <v>0</v>
      </c>
      <c r="R86" s="86">
        <v>0</v>
      </c>
      <c r="S86" s="106">
        <v>0</v>
      </c>
      <c r="T86" s="106">
        <v>0</v>
      </c>
      <c r="U86" s="106">
        <v>0</v>
      </c>
      <c r="V86" s="106">
        <v>0</v>
      </c>
      <c r="W86" s="225">
        <v>0</v>
      </c>
      <c r="X86" s="225">
        <v>0</v>
      </c>
      <c r="Y86" s="225">
        <v>0</v>
      </c>
      <c r="Z86" s="225">
        <v>0</v>
      </c>
      <c r="AA86" s="266">
        <v>0</v>
      </c>
      <c r="AB86" s="266">
        <v>0</v>
      </c>
      <c r="AC86" s="266">
        <v>0</v>
      </c>
      <c r="AD86" s="266"/>
    </row>
    <row r="87" spans="2:30">
      <c r="B87" s="169" t="s">
        <v>148</v>
      </c>
      <c r="C87" s="84">
        <v>0</v>
      </c>
      <c r="D87" s="84">
        <v>2622.13</v>
      </c>
      <c r="E87" s="84">
        <v>1874.62</v>
      </c>
      <c r="F87" s="84">
        <v>123476.25</v>
      </c>
      <c r="G87" s="170">
        <v>27934.5</v>
      </c>
      <c r="H87" s="170">
        <v>33194.93</v>
      </c>
      <c r="I87" s="170">
        <v>208538.41</v>
      </c>
      <c r="J87" s="91">
        <v>196931.86</v>
      </c>
      <c r="K87" s="171">
        <v>83994.47</v>
      </c>
      <c r="L87" s="171">
        <v>1757488.39</v>
      </c>
      <c r="M87" s="171">
        <v>2260862.4300000002</v>
      </c>
      <c r="N87" s="92">
        <v>2507328.9300000002</v>
      </c>
      <c r="O87" s="84">
        <v>84196.479999999996</v>
      </c>
      <c r="P87" s="84">
        <v>191119.51</v>
      </c>
      <c r="Q87" s="84">
        <v>278354.07</v>
      </c>
      <c r="R87" s="84">
        <v>830403.83</v>
      </c>
      <c r="S87" s="107">
        <v>341048.52</v>
      </c>
      <c r="T87" s="107">
        <v>341048.52</v>
      </c>
      <c r="U87" s="107">
        <v>341048.52</v>
      </c>
      <c r="V87" s="107">
        <v>1662360.28</v>
      </c>
      <c r="W87" s="224">
        <v>1933767.48</v>
      </c>
      <c r="X87" s="224">
        <v>2394690.48</v>
      </c>
      <c r="Y87" s="224">
        <v>2786260.65</v>
      </c>
      <c r="Z87" s="224">
        <v>2943296.83</v>
      </c>
      <c r="AA87" s="265">
        <v>3247778.92</v>
      </c>
      <c r="AB87" s="265">
        <v>3613338.01</v>
      </c>
      <c r="AC87" s="265">
        <v>4048157.15</v>
      </c>
      <c r="AD87" s="265"/>
    </row>
    <row r="88" spans="2:30">
      <c r="B88" s="184" t="s">
        <v>149</v>
      </c>
      <c r="C88" s="185">
        <v>0</v>
      </c>
      <c r="D88" s="185">
        <v>0</v>
      </c>
      <c r="E88" s="185">
        <v>0</v>
      </c>
      <c r="F88" s="185">
        <v>0</v>
      </c>
      <c r="G88" s="186">
        <v>0</v>
      </c>
      <c r="H88" s="186">
        <v>0</v>
      </c>
      <c r="I88" s="186">
        <v>0</v>
      </c>
      <c r="J88" s="187">
        <v>0</v>
      </c>
      <c r="K88" s="188">
        <v>0</v>
      </c>
      <c r="L88" s="188">
        <v>0</v>
      </c>
      <c r="M88" s="188">
        <v>0</v>
      </c>
      <c r="N88" s="189">
        <v>0</v>
      </c>
      <c r="O88" s="185">
        <v>0</v>
      </c>
      <c r="P88" s="185">
        <v>0</v>
      </c>
      <c r="Q88" s="185">
        <v>0</v>
      </c>
      <c r="R88" s="185">
        <v>0</v>
      </c>
      <c r="S88" s="190">
        <v>0</v>
      </c>
      <c r="T88" s="190">
        <v>0</v>
      </c>
      <c r="U88" s="190">
        <v>0</v>
      </c>
      <c r="V88" s="190">
        <v>0</v>
      </c>
      <c r="W88" s="228">
        <v>0</v>
      </c>
      <c r="X88" s="228">
        <v>0</v>
      </c>
      <c r="Y88" s="228">
        <v>0</v>
      </c>
      <c r="Z88" s="228">
        <v>0</v>
      </c>
      <c r="AA88" s="269">
        <v>0</v>
      </c>
      <c r="AB88" s="269">
        <v>0</v>
      </c>
      <c r="AC88" s="269">
        <v>0</v>
      </c>
      <c r="AD88" s="269"/>
    </row>
    <row r="89" spans="2:30">
      <c r="B89" s="184" t="s">
        <v>150</v>
      </c>
      <c r="C89" s="185">
        <v>0</v>
      </c>
      <c r="D89" s="185">
        <v>0</v>
      </c>
      <c r="E89" s="185">
        <v>0</v>
      </c>
      <c r="F89" s="185">
        <v>0</v>
      </c>
      <c r="G89" s="186">
        <v>0</v>
      </c>
      <c r="H89" s="186">
        <v>0</v>
      </c>
      <c r="I89" s="186">
        <v>0</v>
      </c>
      <c r="J89" s="187">
        <v>0</v>
      </c>
      <c r="K89" s="188">
        <v>0</v>
      </c>
      <c r="L89" s="188">
        <v>0</v>
      </c>
      <c r="M89" s="188">
        <v>0</v>
      </c>
      <c r="N89" s="189">
        <v>0</v>
      </c>
      <c r="O89" s="185">
        <v>0</v>
      </c>
      <c r="P89" s="185">
        <v>0</v>
      </c>
      <c r="Q89" s="185">
        <v>0</v>
      </c>
      <c r="R89" s="185">
        <v>0</v>
      </c>
      <c r="S89" s="190">
        <v>0</v>
      </c>
      <c r="T89" s="190">
        <v>0</v>
      </c>
      <c r="U89" s="190">
        <v>0</v>
      </c>
      <c r="V89" s="190">
        <v>0</v>
      </c>
      <c r="W89" s="228">
        <v>0</v>
      </c>
      <c r="X89" s="228">
        <v>0</v>
      </c>
      <c r="Y89" s="228">
        <v>0</v>
      </c>
      <c r="Z89" s="228">
        <v>0</v>
      </c>
      <c r="AA89" s="269">
        <v>0</v>
      </c>
      <c r="AB89" s="269">
        <v>0</v>
      </c>
      <c r="AC89" s="269">
        <v>0</v>
      </c>
      <c r="AD89" s="269"/>
    </row>
    <row r="90" spans="2:30" ht="15.75" thickBot="1">
      <c r="B90" s="191" t="s">
        <v>151</v>
      </c>
      <c r="C90" s="192">
        <v>5284273.07</v>
      </c>
      <c r="D90" s="192">
        <v>5266016.6099999994</v>
      </c>
      <c r="E90" s="192">
        <v>5398660.4600000009</v>
      </c>
      <c r="F90" s="192">
        <v>6632412.3200000003</v>
      </c>
      <c r="G90" s="193">
        <v>8519281.629999999</v>
      </c>
      <c r="H90" s="193">
        <v>8339311.9800000004</v>
      </c>
      <c r="I90" s="193">
        <v>8394191.9299999997</v>
      </c>
      <c r="J90" s="194">
        <v>8504052.3099999987</v>
      </c>
      <c r="K90" s="195">
        <v>8965124.0899999999</v>
      </c>
      <c r="L90" s="195">
        <v>9592420.6399999987</v>
      </c>
      <c r="M90" s="195">
        <v>12427011.670000002</v>
      </c>
      <c r="N90" s="196">
        <v>13286490.23</v>
      </c>
      <c r="O90" s="192">
        <v>14114926.889999999</v>
      </c>
      <c r="P90" s="192">
        <v>17711153.940000001</v>
      </c>
      <c r="Q90" s="192">
        <v>18436005.969999999</v>
      </c>
      <c r="R90" s="192">
        <v>19642295.580000002</v>
      </c>
      <c r="S90" s="197">
        <v>23795843.369999997</v>
      </c>
      <c r="T90" s="197">
        <v>36097762.890000001</v>
      </c>
      <c r="U90" s="197">
        <v>36692088.409999996</v>
      </c>
      <c r="V90" s="197">
        <v>35599511.359999999</v>
      </c>
      <c r="W90" s="229">
        <v>37058891.32</v>
      </c>
      <c r="X90" s="229">
        <v>41797932.780000001</v>
      </c>
      <c r="Y90" s="229">
        <v>44441921.170000002</v>
      </c>
      <c r="Z90" s="229">
        <v>43964315.620000005</v>
      </c>
      <c r="AA90" s="270">
        <v>43173496.240000002</v>
      </c>
      <c r="AB90" s="270">
        <v>48290760.840000004</v>
      </c>
      <c r="AC90" s="270">
        <v>47837669.550000004</v>
      </c>
      <c r="AD90" s="270"/>
    </row>
    <row r="92" spans="2:30">
      <c r="N92" s="67"/>
      <c r="T92" s="158"/>
      <c r="U92" s="158"/>
      <c r="V92" s="158"/>
      <c r="W92" s="158"/>
      <c r="X92" s="158"/>
      <c r="Y92" s="158"/>
      <c r="Z92" s="158"/>
      <c r="AA92" s="271"/>
      <c r="AB92" s="271"/>
      <c r="AC92" s="271"/>
      <c r="AD92" s="271"/>
    </row>
    <row r="93" spans="2:30">
      <c r="R93" s="66"/>
    </row>
    <row r="94" spans="2:30">
      <c r="R94" s="6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A2AD3F-B2A7-2E4A-9F06-F0DD68B890B4}">
  <sheetPr>
    <tabColor rgb="FF00B050"/>
  </sheetPr>
  <dimension ref="A1:AD63"/>
  <sheetViews>
    <sheetView showGridLines="0" zoomScale="110" zoomScaleNormal="110" workbookViewId="0">
      <pane xSplit="2" ySplit="2" topLeftCell="J3" activePane="bottomRight" state="frozen"/>
      <selection activeCell="B54" sqref="B54"/>
      <selection pane="topRight" activeCell="B54" sqref="B54"/>
      <selection pane="bottomLeft" activeCell="B54" sqref="B54"/>
      <selection pane="bottomRight" activeCell="AC11" sqref="AC11"/>
    </sheetView>
  </sheetViews>
  <sheetFormatPr defaultColWidth="10.875" defaultRowHeight="15" outlineLevelRow="1" outlineLevelCol="1"/>
  <cols>
    <col min="1" max="1" width="2.5" style="5" customWidth="1"/>
    <col min="2" max="2" width="59.5" style="1" customWidth="1"/>
    <col min="3" max="5" width="15" style="1" hidden="1" customWidth="1" outlineLevel="1"/>
    <col min="6" max="6" width="15" style="1" customWidth="1" collapsed="1"/>
    <col min="7" max="9" width="15" style="1" hidden="1" customWidth="1" outlineLevel="1"/>
    <col min="10" max="10" width="15" style="1" customWidth="1" collapsed="1"/>
    <col min="11" max="13" width="15" style="1" hidden="1" customWidth="1" outlineLevel="1"/>
    <col min="14" max="14" width="15" style="1" customWidth="1" collapsed="1"/>
    <col min="15" max="17" width="15" style="1" hidden="1" customWidth="1" outlineLevel="1"/>
    <col min="18" max="18" width="15" style="1" customWidth="1" collapsed="1"/>
    <col min="19" max="21" width="15" style="102" hidden="1" customWidth="1" outlineLevel="1"/>
    <col min="22" max="22" width="15" style="102" customWidth="1" collapsed="1"/>
    <col min="23" max="25" width="15" style="102" hidden="1" customWidth="1" outlineLevel="1"/>
    <col min="26" max="26" width="15" style="102" customWidth="1" collapsed="1"/>
    <col min="27" max="29" width="15" style="262" customWidth="1" outlineLevel="1"/>
    <col min="30" max="30" width="15" style="262" customWidth="1"/>
    <col min="31" max="16384" width="10.875" style="1"/>
  </cols>
  <sheetData>
    <row r="1" spans="2:30" ht="21" thickBot="1">
      <c r="B1" s="160" t="s">
        <v>152</v>
      </c>
      <c r="M1" s="66"/>
      <c r="N1" s="99"/>
      <c r="O1" s="68"/>
      <c r="P1" s="68"/>
      <c r="Q1" s="68"/>
      <c r="R1" s="68"/>
      <c r="S1" s="101"/>
      <c r="T1" s="101"/>
      <c r="U1" s="101"/>
      <c r="V1" s="101"/>
      <c r="W1" s="101"/>
      <c r="X1" s="101"/>
      <c r="Y1" s="101"/>
      <c r="Z1" s="101"/>
      <c r="AA1" s="272"/>
      <c r="AB1" s="272"/>
      <c r="AC1" s="272"/>
      <c r="AD1" s="272"/>
    </row>
    <row r="2" spans="2:30" ht="15.75" thickBot="1">
      <c r="B2" s="74" t="s">
        <v>153</v>
      </c>
      <c r="C2" s="76">
        <v>42460</v>
      </c>
      <c r="D2" s="76">
        <v>42551</v>
      </c>
      <c r="E2" s="76" t="s">
        <v>21</v>
      </c>
      <c r="F2" s="75" t="s">
        <v>0</v>
      </c>
      <c r="G2" s="77" t="s">
        <v>7</v>
      </c>
      <c r="H2" s="77" t="s">
        <v>5</v>
      </c>
      <c r="I2" s="77" t="s">
        <v>4</v>
      </c>
      <c r="J2" s="77" t="s">
        <v>1</v>
      </c>
      <c r="K2" s="78" t="s">
        <v>6</v>
      </c>
      <c r="L2" s="78" t="s">
        <v>3</v>
      </c>
      <c r="M2" s="78" t="s">
        <v>2</v>
      </c>
      <c r="N2" s="204">
        <v>43465</v>
      </c>
      <c r="O2" s="76">
        <v>43555</v>
      </c>
      <c r="P2" s="76">
        <v>43646</v>
      </c>
      <c r="Q2" s="76">
        <v>43738</v>
      </c>
      <c r="R2" s="76">
        <v>43830</v>
      </c>
      <c r="S2" s="104">
        <v>43921</v>
      </c>
      <c r="T2" s="104">
        <v>44012</v>
      </c>
      <c r="U2" s="104">
        <v>44104</v>
      </c>
      <c r="V2" s="104">
        <v>44196</v>
      </c>
      <c r="W2" s="222">
        <v>44286</v>
      </c>
      <c r="X2" s="222">
        <v>44377</v>
      </c>
      <c r="Y2" s="222">
        <v>44469</v>
      </c>
      <c r="Z2" s="222">
        <v>44561</v>
      </c>
      <c r="AA2" s="263">
        <v>44651</v>
      </c>
      <c r="AB2" s="263">
        <v>44742</v>
      </c>
      <c r="AC2" s="263">
        <v>44834</v>
      </c>
      <c r="AD2" s="263">
        <v>44926</v>
      </c>
    </row>
    <row r="3" spans="2:30">
      <c r="B3" s="162" t="s">
        <v>154</v>
      </c>
      <c r="C3" s="163">
        <f>SUM(C4:C10)</f>
        <v>5144932.4000000004</v>
      </c>
      <c r="D3" s="163">
        <f>SUM(D4:D10)</f>
        <v>4898481.0500000007</v>
      </c>
      <c r="E3" s="163">
        <v>4778385.2</v>
      </c>
      <c r="F3" s="163">
        <v>6113174.2800000012</v>
      </c>
      <c r="G3" s="164">
        <v>8151237.0300000003</v>
      </c>
      <c r="H3" s="164">
        <v>7792772.7300000014</v>
      </c>
      <c r="I3" s="164">
        <v>7541969.5900000017</v>
      </c>
      <c r="J3" s="165">
        <v>7112053.790000001</v>
      </c>
      <c r="K3" s="166">
        <v>7506612.3500000006</v>
      </c>
      <c r="L3" s="166">
        <v>8214199.4300000016</v>
      </c>
      <c r="M3" s="166">
        <v>9567097.7800000012</v>
      </c>
      <c r="N3" s="167">
        <v>10399233.23</v>
      </c>
      <c r="O3" s="163">
        <v>11367861.57</v>
      </c>
      <c r="P3" s="163">
        <v>14884675.07</v>
      </c>
      <c r="Q3" s="163">
        <v>16053815.369999999</v>
      </c>
      <c r="R3" s="163">
        <v>16605641.490000002</v>
      </c>
      <c r="S3" s="168">
        <v>20248368.800000001</v>
      </c>
      <c r="T3" s="168">
        <v>30050381.759999998</v>
      </c>
      <c r="U3" s="168">
        <v>31273991.859999999</v>
      </c>
      <c r="V3" s="168">
        <v>30559613.350000001</v>
      </c>
      <c r="W3" s="223">
        <v>32362750.34</v>
      </c>
      <c r="X3" s="223">
        <v>31859078.75</v>
      </c>
      <c r="Y3" s="223">
        <v>33442640.510000002</v>
      </c>
      <c r="Z3" s="223">
        <v>31832850.989999998</v>
      </c>
      <c r="AA3" s="264">
        <v>32030687.979999997</v>
      </c>
      <c r="AB3" s="264">
        <v>37414033.049999997</v>
      </c>
      <c r="AC3" s="264">
        <v>39242376.060000002</v>
      </c>
      <c r="AD3" s="264"/>
    </row>
    <row r="4" spans="2:30">
      <c r="B4" s="205" t="s">
        <v>155</v>
      </c>
      <c r="C4" s="86">
        <v>8784398.8000000007</v>
      </c>
      <c r="D4" s="86">
        <v>8784398.8000000007</v>
      </c>
      <c r="E4" s="86">
        <v>8784398.8000000007</v>
      </c>
      <c r="F4" s="86">
        <v>10040000</v>
      </c>
      <c r="G4" s="87">
        <v>10890000</v>
      </c>
      <c r="H4" s="87">
        <v>10880000</v>
      </c>
      <c r="I4" s="87">
        <v>10880000</v>
      </c>
      <c r="J4" s="87">
        <v>10880000</v>
      </c>
      <c r="K4" s="88">
        <v>10880000</v>
      </c>
      <c r="L4" s="88">
        <v>10880000</v>
      </c>
      <c r="M4" s="88">
        <v>10880000</v>
      </c>
      <c r="N4" s="88">
        <v>10880000</v>
      </c>
      <c r="O4" s="86">
        <v>10880000</v>
      </c>
      <c r="P4" s="86">
        <v>10880000</v>
      </c>
      <c r="Q4" s="86">
        <v>10880000</v>
      </c>
      <c r="R4" s="86">
        <v>10880000</v>
      </c>
      <c r="S4" s="106">
        <v>10880000</v>
      </c>
      <c r="T4" s="106">
        <v>10880000</v>
      </c>
      <c r="U4" s="106">
        <v>10880000</v>
      </c>
      <c r="V4" s="106">
        <v>10880000</v>
      </c>
      <c r="W4" s="225">
        <v>10880000</v>
      </c>
      <c r="X4" s="225">
        <v>10880000</v>
      </c>
      <c r="Y4" s="225">
        <v>10880000</v>
      </c>
      <c r="Z4" s="225">
        <v>10880000</v>
      </c>
      <c r="AA4" s="266">
        <v>10880000</v>
      </c>
      <c r="AB4" s="266">
        <v>10880000</v>
      </c>
      <c r="AC4" s="266">
        <v>10880000</v>
      </c>
      <c r="AD4" s="266"/>
    </row>
    <row r="5" spans="2:30">
      <c r="B5" s="205" t="s">
        <v>156</v>
      </c>
      <c r="C5" s="86">
        <v>1961787.85</v>
      </c>
      <c r="D5" s="86">
        <v>1961787.85</v>
      </c>
      <c r="E5" s="86">
        <v>1958287.85</v>
      </c>
      <c r="F5" s="86">
        <v>2423084.2999999998</v>
      </c>
      <c r="G5" s="87">
        <v>3880584.3</v>
      </c>
      <c r="H5" s="87">
        <v>3885084.3</v>
      </c>
      <c r="I5" s="87">
        <v>3882084.3</v>
      </c>
      <c r="J5" s="87">
        <v>3875084.3</v>
      </c>
      <c r="K5" s="88">
        <v>3875084.3</v>
      </c>
      <c r="L5" s="88">
        <v>3875084.3</v>
      </c>
      <c r="M5" s="88">
        <v>3875084.3</v>
      </c>
      <c r="N5" s="88">
        <v>3875084.3</v>
      </c>
      <c r="O5" s="86">
        <v>3875084.3</v>
      </c>
      <c r="P5" s="86">
        <v>3875084.3</v>
      </c>
      <c r="Q5" s="86">
        <v>3875084.3</v>
      </c>
      <c r="R5" s="86">
        <v>3875084.3</v>
      </c>
      <c r="S5" s="106">
        <v>3875084.3</v>
      </c>
      <c r="T5" s="106">
        <v>3875084.3</v>
      </c>
      <c r="U5" s="106">
        <v>5725641.4900000002</v>
      </c>
      <c r="V5" s="106">
        <v>5725641.4900000002</v>
      </c>
      <c r="W5" s="225">
        <v>5725641.4900000002</v>
      </c>
      <c r="X5" s="225">
        <v>20006633.68</v>
      </c>
      <c r="Y5" s="225">
        <v>20006633.68</v>
      </c>
      <c r="Z5" s="225">
        <v>20006633.68</v>
      </c>
      <c r="AA5" s="266">
        <v>20006633.68</v>
      </c>
      <c r="AB5" s="266">
        <v>20136850.98</v>
      </c>
      <c r="AC5" s="266">
        <v>20136850.98</v>
      </c>
      <c r="AD5" s="266"/>
    </row>
    <row r="6" spans="2:30">
      <c r="B6" s="205" t="s">
        <v>161</v>
      </c>
      <c r="C6" s="86">
        <v>0</v>
      </c>
      <c r="D6" s="86">
        <v>0</v>
      </c>
      <c r="E6" s="86">
        <v>0</v>
      </c>
      <c r="F6" s="86">
        <v>0</v>
      </c>
      <c r="G6" s="87">
        <v>0</v>
      </c>
      <c r="H6" s="87">
        <v>0</v>
      </c>
      <c r="I6" s="87">
        <v>0</v>
      </c>
      <c r="J6" s="87">
        <v>0</v>
      </c>
      <c r="K6" s="88">
        <v>0</v>
      </c>
      <c r="L6" s="88">
        <v>0</v>
      </c>
      <c r="M6" s="88">
        <v>0</v>
      </c>
      <c r="N6" s="88">
        <v>0</v>
      </c>
      <c r="O6" s="86">
        <v>0</v>
      </c>
      <c r="P6" s="86">
        <v>0</v>
      </c>
      <c r="Q6" s="86">
        <v>0</v>
      </c>
      <c r="R6" s="86">
        <v>0</v>
      </c>
      <c r="S6" s="106">
        <v>0</v>
      </c>
      <c r="T6" s="106">
        <v>0</v>
      </c>
      <c r="U6" s="106">
        <v>0</v>
      </c>
      <c r="V6" s="106">
        <v>0</v>
      </c>
      <c r="W6" s="225">
        <v>0</v>
      </c>
      <c r="X6" s="225">
        <v>0</v>
      </c>
      <c r="Y6" s="225">
        <v>0</v>
      </c>
      <c r="Z6" s="225">
        <v>0</v>
      </c>
      <c r="AA6" s="266">
        <v>0</v>
      </c>
      <c r="AB6" s="266">
        <v>0</v>
      </c>
      <c r="AC6" s="266">
        <v>0</v>
      </c>
      <c r="AD6" s="266"/>
    </row>
    <row r="7" spans="2:30">
      <c r="B7" s="205" t="s">
        <v>160</v>
      </c>
      <c r="C7" s="86">
        <v>0</v>
      </c>
      <c r="D7" s="86">
        <v>0</v>
      </c>
      <c r="E7" s="86">
        <v>0</v>
      </c>
      <c r="F7" s="86">
        <v>0</v>
      </c>
      <c r="G7" s="87">
        <v>0</v>
      </c>
      <c r="H7" s="87">
        <v>0</v>
      </c>
      <c r="I7" s="87">
        <v>0</v>
      </c>
      <c r="J7" s="87">
        <v>0</v>
      </c>
      <c r="K7" s="88">
        <v>0</v>
      </c>
      <c r="L7" s="88">
        <v>0</v>
      </c>
      <c r="M7" s="88">
        <v>0</v>
      </c>
      <c r="N7" s="88">
        <v>0</v>
      </c>
      <c r="O7" s="86">
        <v>0</v>
      </c>
      <c r="P7" s="86">
        <v>0</v>
      </c>
      <c r="Q7" s="86">
        <v>0</v>
      </c>
      <c r="R7" s="86">
        <v>0</v>
      </c>
      <c r="S7" s="106">
        <v>0</v>
      </c>
      <c r="T7" s="106">
        <v>0</v>
      </c>
      <c r="U7" s="106">
        <v>0</v>
      </c>
      <c r="V7" s="106">
        <v>0</v>
      </c>
      <c r="W7" s="225">
        <v>0</v>
      </c>
      <c r="X7" s="225">
        <v>0</v>
      </c>
      <c r="Y7" s="225">
        <v>0</v>
      </c>
      <c r="Z7" s="225">
        <v>0</v>
      </c>
      <c r="AA7" s="266">
        <v>0</v>
      </c>
      <c r="AB7" s="266">
        <v>0</v>
      </c>
      <c r="AC7" s="266">
        <v>0</v>
      </c>
      <c r="AD7" s="266"/>
    </row>
    <row r="8" spans="2:30">
      <c r="B8" s="205" t="s">
        <v>157</v>
      </c>
      <c r="C8" s="86">
        <v>-5373896.79</v>
      </c>
      <c r="D8" s="86">
        <v>-5373896.79</v>
      </c>
      <c r="E8" s="86">
        <v>-5373896.79</v>
      </c>
      <c r="F8" s="86">
        <v>-5373896.79</v>
      </c>
      <c r="G8" s="87">
        <v>-6347898.5800000001</v>
      </c>
      <c r="H8" s="87">
        <v>-6349910.0199999996</v>
      </c>
      <c r="I8" s="87">
        <v>-6349910.0199999996</v>
      </c>
      <c r="J8" s="87">
        <v>-6349910.0199999996</v>
      </c>
      <c r="K8" s="88">
        <v>-7643030.5099999998</v>
      </c>
      <c r="L8" s="88">
        <v>-7643030.5099999998</v>
      </c>
      <c r="M8" s="88">
        <v>-7643030.5099999998</v>
      </c>
      <c r="N8" s="88">
        <v>-7643030.5099999998</v>
      </c>
      <c r="O8" s="86">
        <v>-4355851.07</v>
      </c>
      <c r="P8" s="86">
        <v>-4355851.07</v>
      </c>
      <c r="Q8" s="86">
        <v>-4355851.07</v>
      </c>
      <c r="R8" s="86">
        <v>-4590151.0199999996</v>
      </c>
      <c r="S8" s="106">
        <v>1850557.19</v>
      </c>
      <c r="T8" s="106">
        <v>1850557.19</v>
      </c>
      <c r="U8" s="106">
        <v>-191176</v>
      </c>
      <c r="V8" s="106">
        <v>-327020.33</v>
      </c>
      <c r="W8" s="225">
        <v>13645324.619999999</v>
      </c>
      <c r="X8" s="225">
        <v>-581411.5</v>
      </c>
      <c r="Y8" s="225">
        <v>-575689.36</v>
      </c>
      <c r="Z8" s="225">
        <v>-621257.18000000005</v>
      </c>
      <c r="AA8" s="266">
        <v>946217.31</v>
      </c>
      <c r="AB8" s="266">
        <v>172445</v>
      </c>
      <c r="AC8" s="266">
        <v>172445</v>
      </c>
      <c r="AD8" s="266"/>
    </row>
    <row r="9" spans="2:30">
      <c r="B9" s="205" t="s">
        <v>158</v>
      </c>
      <c r="C9" s="86">
        <v>-227357.46</v>
      </c>
      <c r="D9" s="86">
        <v>-473808.81000000006</v>
      </c>
      <c r="E9" s="86">
        <v>-590404.66000000027</v>
      </c>
      <c r="F9" s="86">
        <v>-976013.22999999975</v>
      </c>
      <c r="G9" s="87">
        <v>-271448.69</v>
      </c>
      <c r="H9" s="87">
        <v>-622401.55000000005</v>
      </c>
      <c r="I9" s="87">
        <v>-870204.69</v>
      </c>
      <c r="J9" s="87">
        <v>-1293120.49</v>
      </c>
      <c r="K9" s="88">
        <v>394558.55999999994</v>
      </c>
      <c r="L9" s="88">
        <v>1102145.6400000004</v>
      </c>
      <c r="M9" s="88">
        <v>2455043.9899999998</v>
      </c>
      <c r="N9" s="88">
        <v>3287179.44</v>
      </c>
      <c r="O9" s="86">
        <v>968628.34000000008</v>
      </c>
      <c r="P9" s="86">
        <v>4485441.8400000008</v>
      </c>
      <c r="Q9" s="86">
        <v>5654582.1399999987</v>
      </c>
      <c r="R9" s="86">
        <v>6440708.21</v>
      </c>
      <c r="S9" s="106">
        <v>3642727.31</v>
      </c>
      <c r="T9" s="106">
        <v>13444740.27</v>
      </c>
      <c r="U9" s="106">
        <v>14859526.369999999</v>
      </c>
      <c r="V9" s="106">
        <v>14280992.189999999</v>
      </c>
      <c r="W9" s="225">
        <v>2111784.23</v>
      </c>
      <c r="X9" s="225">
        <v>1553856.57</v>
      </c>
      <c r="Y9" s="225">
        <v>3131696.19</v>
      </c>
      <c r="Z9" s="225">
        <v>1567474.49</v>
      </c>
      <c r="AA9" s="266">
        <v>197836.99</v>
      </c>
      <c r="AB9" s="266">
        <v>6224737.0700000003</v>
      </c>
      <c r="AC9" s="266">
        <v>8053080.0800000001</v>
      </c>
      <c r="AD9" s="266"/>
    </row>
    <row r="10" spans="2:30">
      <c r="B10" s="205" t="s">
        <v>159</v>
      </c>
      <c r="C10" s="86">
        <v>0</v>
      </c>
      <c r="D10" s="86">
        <v>0</v>
      </c>
      <c r="E10" s="86">
        <v>0</v>
      </c>
      <c r="F10" s="86">
        <v>0</v>
      </c>
      <c r="G10" s="87">
        <v>0</v>
      </c>
      <c r="H10" s="87">
        <v>0</v>
      </c>
      <c r="I10" s="87">
        <v>0</v>
      </c>
      <c r="J10" s="87">
        <v>0</v>
      </c>
      <c r="K10" s="88">
        <v>0</v>
      </c>
      <c r="L10" s="88">
        <v>0</v>
      </c>
      <c r="M10" s="88">
        <v>0</v>
      </c>
      <c r="N10" s="88">
        <v>0</v>
      </c>
      <c r="O10" s="86">
        <v>0</v>
      </c>
      <c r="P10" s="86">
        <v>0</v>
      </c>
      <c r="Q10" s="86">
        <v>0</v>
      </c>
      <c r="R10" s="86">
        <v>0</v>
      </c>
      <c r="S10" s="106">
        <v>0</v>
      </c>
      <c r="T10" s="106">
        <v>0</v>
      </c>
      <c r="U10" s="106">
        <v>0</v>
      </c>
      <c r="V10" s="106">
        <v>0</v>
      </c>
      <c r="W10" s="225">
        <v>0</v>
      </c>
      <c r="X10" s="225">
        <v>0</v>
      </c>
      <c r="Y10" s="225">
        <v>0</v>
      </c>
      <c r="Z10" s="225">
        <v>0</v>
      </c>
      <c r="AA10" s="266">
        <v>0</v>
      </c>
      <c r="AB10" s="266">
        <v>0</v>
      </c>
      <c r="AC10" s="266">
        <v>0</v>
      </c>
      <c r="AD10" s="266"/>
    </row>
    <row r="11" spans="2:30">
      <c r="B11" s="173" t="s">
        <v>162</v>
      </c>
      <c r="C11" s="174">
        <f>C12+C20+C29+C53</f>
        <v>139340.66999999998</v>
      </c>
      <c r="D11" s="174">
        <f>D12+D20+D29+D53</f>
        <v>367535.56000000006</v>
      </c>
      <c r="E11" s="174">
        <v>620275.26</v>
      </c>
      <c r="F11" s="174">
        <v>519238.04</v>
      </c>
      <c r="G11" s="175">
        <v>368044.60000000003</v>
      </c>
      <c r="H11" s="175">
        <v>546539.25</v>
      </c>
      <c r="I11" s="175">
        <v>852222.34</v>
      </c>
      <c r="J11" s="176">
        <v>1391998.52</v>
      </c>
      <c r="K11" s="177">
        <v>1458511.74</v>
      </c>
      <c r="L11" s="177">
        <v>1378221.21</v>
      </c>
      <c r="M11" s="177">
        <v>2859913.89</v>
      </c>
      <c r="N11" s="178">
        <v>2887257</v>
      </c>
      <c r="O11" s="174">
        <v>2747065.3200000003</v>
      </c>
      <c r="P11" s="174">
        <v>2826478.87</v>
      </c>
      <c r="Q11" s="174">
        <v>2382190.6</v>
      </c>
      <c r="R11" s="174">
        <v>3036654.09</v>
      </c>
      <c r="S11" s="179">
        <v>3547474.5700000003</v>
      </c>
      <c r="T11" s="179">
        <v>6047381.1299999999</v>
      </c>
      <c r="U11" s="179">
        <v>5418096.5499999998</v>
      </c>
      <c r="V11" s="179">
        <v>5039898.01</v>
      </c>
      <c r="W11" s="226">
        <v>4696140.9799999995</v>
      </c>
      <c r="X11" s="226">
        <v>9938854.0299999993</v>
      </c>
      <c r="Y11" s="226">
        <v>10999280.66</v>
      </c>
      <c r="Z11" s="226">
        <v>12131464.629999999</v>
      </c>
      <c r="AA11" s="267">
        <v>11142808.26</v>
      </c>
      <c r="AB11" s="267">
        <v>10876727.789999999</v>
      </c>
      <c r="AC11" s="267">
        <v>8595293.4900000002</v>
      </c>
      <c r="AD11" s="267"/>
    </row>
    <row r="12" spans="2:30">
      <c r="B12" s="169" t="s">
        <v>163</v>
      </c>
      <c r="C12" s="84"/>
      <c r="D12" s="84"/>
      <c r="E12" s="84">
        <v>0</v>
      </c>
      <c r="F12" s="84">
        <v>0</v>
      </c>
      <c r="G12" s="170">
        <v>0</v>
      </c>
      <c r="H12" s="170">
        <v>0</v>
      </c>
      <c r="I12" s="170">
        <v>0</v>
      </c>
      <c r="J12" s="91">
        <v>0</v>
      </c>
      <c r="K12" s="171">
        <v>0</v>
      </c>
      <c r="L12" s="171">
        <v>0</v>
      </c>
      <c r="M12" s="171">
        <v>0</v>
      </c>
      <c r="N12" s="92">
        <v>0</v>
      </c>
      <c r="O12" s="84">
        <v>0</v>
      </c>
      <c r="P12" s="84">
        <v>0</v>
      </c>
      <c r="Q12" s="84">
        <v>0</v>
      </c>
      <c r="R12" s="84">
        <v>703000</v>
      </c>
      <c r="S12" s="107">
        <v>703000</v>
      </c>
      <c r="T12" s="107">
        <v>2587401</v>
      </c>
      <c r="U12" s="107">
        <v>2559281</v>
      </c>
      <c r="V12" s="107">
        <v>2562783.8199999998</v>
      </c>
      <c r="W12" s="224">
        <v>2562783.8199999998</v>
      </c>
      <c r="X12" s="224">
        <v>2724283.82</v>
      </c>
      <c r="Y12" s="224">
        <v>2724283.82</v>
      </c>
      <c r="Z12" s="224">
        <v>2725450.25</v>
      </c>
      <c r="AA12" s="265">
        <v>2725450.25</v>
      </c>
      <c r="AB12" s="265">
        <v>3944928.25</v>
      </c>
      <c r="AC12" s="265">
        <v>4544567.6899999995</v>
      </c>
      <c r="AD12" s="265"/>
    </row>
    <row r="13" spans="2:30" outlineLevel="1">
      <c r="B13" s="172" t="s">
        <v>164</v>
      </c>
      <c r="C13" s="86">
        <v>0</v>
      </c>
      <c r="D13" s="86">
        <v>0</v>
      </c>
      <c r="E13" s="86">
        <v>0</v>
      </c>
      <c r="F13" s="86">
        <v>0</v>
      </c>
      <c r="G13" s="87">
        <v>0</v>
      </c>
      <c r="H13" s="87">
        <v>0</v>
      </c>
      <c r="I13" s="87">
        <v>0</v>
      </c>
      <c r="J13" s="87">
        <v>0</v>
      </c>
      <c r="K13" s="88">
        <v>0</v>
      </c>
      <c r="L13" s="88">
        <v>0</v>
      </c>
      <c r="M13" s="88">
        <v>0</v>
      </c>
      <c r="N13" s="88">
        <v>0</v>
      </c>
      <c r="O13" s="86">
        <v>0</v>
      </c>
      <c r="P13" s="86">
        <v>0</v>
      </c>
      <c r="Q13" s="86">
        <v>0</v>
      </c>
      <c r="R13" s="86">
        <v>703000</v>
      </c>
      <c r="S13" s="106">
        <v>703000</v>
      </c>
      <c r="T13" s="106">
        <v>2587401</v>
      </c>
      <c r="U13" s="106">
        <v>2559281</v>
      </c>
      <c r="V13" s="106">
        <v>2562783.8199999998</v>
      </c>
      <c r="W13" s="225">
        <v>2562783.8199999998</v>
      </c>
      <c r="X13" s="225">
        <v>2724283.82</v>
      </c>
      <c r="Y13" s="225">
        <v>2724283.82</v>
      </c>
      <c r="Z13" s="225">
        <v>2725450.25</v>
      </c>
      <c r="AA13" s="266">
        <v>2725450.25</v>
      </c>
      <c r="AB13" s="266">
        <v>2725450.25</v>
      </c>
      <c r="AC13" s="266">
        <v>2725450.25</v>
      </c>
      <c r="AD13" s="266"/>
    </row>
    <row r="14" spans="2:30" outlineLevel="1">
      <c r="B14" s="172" t="s">
        <v>165</v>
      </c>
      <c r="C14" s="86">
        <v>0</v>
      </c>
      <c r="D14" s="86">
        <v>0</v>
      </c>
      <c r="E14" s="86">
        <v>0</v>
      </c>
      <c r="F14" s="86">
        <v>0</v>
      </c>
      <c r="G14" s="87">
        <v>0</v>
      </c>
      <c r="H14" s="87">
        <v>0</v>
      </c>
      <c r="I14" s="87">
        <v>0</v>
      </c>
      <c r="J14" s="87">
        <v>0</v>
      </c>
      <c r="K14" s="88">
        <v>0</v>
      </c>
      <c r="L14" s="88">
        <v>0</v>
      </c>
      <c r="M14" s="88">
        <v>0</v>
      </c>
      <c r="N14" s="88">
        <v>0</v>
      </c>
      <c r="O14" s="86">
        <v>0</v>
      </c>
      <c r="P14" s="86">
        <v>0</v>
      </c>
      <c r="Q14" s="86">
        <v>0</v>
      </c>
      <c r="R14" s="86">
        <v>0</v>
      </c>
      <c r="S14" s="106">
        <v>0</v>
      </c>
      <c r="T14" s="106">
        <v>0</v>
      </c>
      <c r="U14" s="106">
        <v>0</v>
      </c>
      <c r="V14" s="106">
        <v>0</v>
      </c>
      <c r="W14" s="225">
        <v>0</v>
      </c>
      <c r="X14" s="225">
        <v>0</v>
      </c>
      <c r="Y14" s="225">
        <v>0</v>
      </c>
      <c r="Z14" s="225">
        <v>0</v>
      </c>
      <c r="AA14" s="266">
        <v>0</v>
      </c>
      <c r="AB14" s="266">
        <v>0</v>
      </c>
      <c r="AC14" s="266">
        <v>0</v>
      </c>
      <c r="AD14" s="266"/>
    </row>
    <row r="15" spans="2:30" outlineLevel="1">
      <c r="B15" s="206" t="s">
        <v>166</v>
      </c>
      <c r="C15" s="86">
        <v>0</v>
      </c>
      <c r="D15" s="86">
        <v>0</v>
      </c>
      <c r="E15" s="86">
        <v>0</v>
      </c>
      <c r="F15" s="86">
        <v>0</v>
      </c>
      <c r="G15" s="87">
        <v>0</v>
      </c>
      <c r="H15" s="87">
        <v>0</v>
      </c>
      <c r="I15" s="87">
        <v>0</v>
      </c>
      <c r="J15" s="87">
        <v>0</v>
      </c>
      <c r="K15" s="88">
        <v>0</v>
      </c>
      <c r="L15" s="88">
        <v>0</v>
      </c>
      <c r="M15" s="88">
        <v>0</v>
      </c>
      <c r="N15" s="88">
        <v>0</v>
      </c>
      <c r="O15" s="86">
        <v>0</v>
      </c>
      <c r="P15" s="86">
        <v>0</v>
      </c>
      <c r="Q15" s="86">
        <v>0</v>
      </c>
      <c r="R15" s="86">
        <v>0</v>
      </c>
      <c r="S15" s="106">
        <v>0</v>
      </c>
      <c r="T15" s="106">
        <v>0</v>
      </c>
      <c r="U15" s="106">
        <v>0</v>
      </c>
      <c r="V15" s="106">
        <v>0</v>
      </c>
      <c r="W15" s="225">
        <v>0</v>
      </c>
      <c r="X15" s="225">
        <v>0</v>
      </c>
      <c r="Y15" s="225">
        <v>0</v>
      </c>
      <c r="Z15" s="225">
        <v>0</v>
      </c>
      <c r="AA15" s="266">
        <v>0</v>
      </c>
      <c r="AB15" s="266">
        <v>0</v>
      </c>
      <c r="AC15" s="266">
        <v>0</v>
      </c>
      <c r="AD15" s="266"/>
    </row>
    <row r="16" spans="2:30" outlineLevel="1">
      <c r="B16" s="206" t="s">
        <v>167</v>
      </c>
      <c r="C16" s="86">
        <v>0</v>
      </c>
      <c r="D16" s="86">
        <v>0</v>
      </c>
      <c r="E16" s="86">
        <v>0</v>
      </c>
      <c r="F16" s="86">
        <v>0</v>
      </c>
      <c r="G16" s="87">
        <v>0</v>
      </c>
      <c r="H16" s="87">
        <v>0</v>
      </c>
      <c r="I16" s="87">
        <v>0</v>
      </c>
      <c r="J16" s="87">
        <v>0</v>
      </c>
      <c r="K16" s="88">
        <v>0</v>
      </c>
      <c r="L16" s="88">
        <v>0</v>
      </c>
      <c r="M16" s="88">
        <v>0</v>
      </c>
      <c r="N16" s="88">
        <v>0</v>
      </c>
      <c r="O16" s="86">
        <v>0</v>
      </c>
      <c r="P16" s="86">
        <v>0</v>
      </c>
      <c r="Q16" s="86">
        <v>0</v>
      </c>
      <c r="R16" s="86">
        <v>0</v>
      </c>
      <c r="S16" s="106">
        <v>0</v>
      </c>
      <c r="T16" s="106">
        <v>0</v>
      </c>
      <c r="U16" s="106">
        <v>0</v>
      </c>
      <c r="V16" s="106">
        <v>0</v>
      </c>
      <c r="W16" s="225">
        <v>0</v>
      </c>
      <c r="X16" s="225">
        <v>0</v>
      </c>
      <c r="Y16" s="225">
        <v>0</v>
      </c>
      <c r="Z16" s="225">
        <v>0</v>
      </c>
      <c r="AA16" s="266">
        <v>0</v>
      </c>
      <c r="AB16" s="266">
        <v>0</v>
      </c>
      <c r="AC16" s="266">
        <v>0</v>
      </c>
      <c r="AD16" s="266"/>
    </row>
    <row r="17" spans="2:30" outlineLevel="1">
      <c r="B17" s="172" t="s">
        <v>168</v>
      </c>
      <c r="C17" s="86">
        <v>0</v>
      </c>
      <c r="D17" s="86">
        <v>0</v>
      </c>
      <c r="E17" s="86">
        <v>0</v>
      </c>
      <c r="F17" s="86">
        <v>0</v>
      </c>
      <c r="G17" s="87">
        <v>0</v>
      </c>
      <c r="H17" s="87">
        <v>0</v>
      </c>
      <c r="I17" s="87">
        <v>0</v>
      </c>
      <c r="J17" s="87">
        <v>0</v>
      </c>
      <c r="K17" s="88">
        <v>0</v>
      </c>
      <c r="L17" s="88">
        <v>0</v>
      </c>
      <c r="M17" s="88">
        <v>0</v>
      </c>
      <c r="N17" s="88">
        <v>0</v>
      </c>
      <c r="O17" s="86">
        <v>0</v>
      </c>
      <c r="P17" s="86">
        <v>0</v>
      </c>
      <c r="Q17" s="86">
        <v>0</v>
      </c>
      <c r="R17" s="86">
        <v>0</v>
      </c>
      <c r="S17" s="106">
        <v>0</v>
      </c>
      <c r="T17" s="106">
        <v>0</v>
      </c>
      <c r="U17" s="106">
        <v>0</v>
      </c>
      <c r="V17" s="106">
        <v>0</v>
      </c>
      <c r="W17" s="225">
        <v>0</v>
      </c>
      <c r="X17" s="225">
        <v>0</v>
      </c>
      <c r="Y17" s="225">
        <v>0</v>
      </c>
      <c r="Z17" s="225">
        <v>0</v>
      </c>
      <c r="AA17" s="266">
        <v>0</v>
      </c>
      <c r="AB17" s="266">
        <v>1219478</v>
      </c>
      <c r="AC17" s="266">
        <v>1819117.44</v>
      </c>
      <c r="AD17" s="266"/>
    </row>
    <row r="18" spans="2:30" outlineLevel="1">
      <c r="B18" s="206" t="s">
        <v>169</v>
      </c>
      <c r="C18" s="86">
        <v>0</v>
      </c>
      <c r="D18" s="86">
        <v>0</v>
      </c>
      <c r="E18" s="86">
        <v>0</v>
      </c>
      <c r="F18" s="86">
        <v>0</v>
      </c>
      <c r="G18" s="87">
        <v>0</v>
      </c>
      <c r="H18" s="87">
        <v>0</v>
      </c>
      <c r="I18" s="87">
        <v>0</v>
      </c>
      <c r="J18" s="87">
        <v>0</v>
      </c>
      <c r="K18" s="88">
        <v>0</v>
      </c>
      <c r="L18" s="88">
        <v>0</v>
      </c>
      <c r="M18" s="88">
        <v>0</v>
      </c>
      <c r="N18" s="88">
        <v>0</v>
      </c>
      <c r="O18" s="86">
        <v>0</v>
      </c>
      <c r="P18" s="86">
        <v>0</v>
      </c>
      <c r="Q18" s="86">
        <v>0</v>
      </c>
      <c r="R18" s="86">
        <v>0</v>
      </c>
      <c r="S18" s="106">
        <v>0</v>
      </c>
      <c r="T18" s="106">
        <v>0</v>
      </c>
      <c r="U18" s="106">
        <v>0</v>
      </c>
      <c r="V18" s="106">
        <v>0</v>
      </c>
      <c r="W18" s="225">
        <v>0</v>
      </c>
      <c r="X18" s="225">
        <v>0</v>
      </c>
      <c r="Y18" s="225">
        <v>0</v>
      </c>
      <c r="Z18" s="225">
        <v>0</v>
      </c>
      <c r="AA18" s="266">
        <v>0</v>
      </c>
      <c r="AB18" s="266">
        <v>0</v>
      </c>
      <c r="AC18" s="266">
        <v>1819117.44</v>
      </c>
      <c r="AD18" s="266"/>
    </row>
    <row r="19" spans="2:30" outlineLevel="1">
      <c r="B19" s="206" t="s">
        <v>170</v>
      </c>
      <c r="C19" s="86">
        <v>0</v>
      </c>
      <c r="D19" s="86">
        <v>0</v>
      </c>
      <c r="E19" s="86">
        <v>0</v>
      </c>
      <c r="F19" s="86">
        <v>0</v>
      </c>
      <c r="G19" s="87">
        <v>0</v>
      </c>
      <c r="H19" s="87">
        <v>0</v>
      </c>
      <c r="I19" s="87">
        <v>0</v>
      </c>
      <c r="J19" s="87">
        <v>0</v>
      </c>
      <c r="K19" s="88">
        <v>0</v>
      </c>
      <c r="L19" s="88">
        <v>0</v>
      </c>
      <c r="M19" s="88">
        <v>0</v>
      </c>
      <c r="N19" s="88">
        <v>0</v>
      </c>
      <c r="O19" s="86">
        <v>0</v>
      </c>
      <c r="P19" s="86">
        <v>0</v>
      </c>
      <c r="Q19" s="86">
        <v>0</v>
      </c>
      <c r="R19" s="86">
        <v>0</v>
      </c>
      <c r="S19" s="106">
        <v>0</v>
      </c>
      <c r="T19" s="106">
        <v>0</v>
      </c>
      <c r="U19" s="106">
        <v>0</v>
      </c>
      <c r="V19" s="106">
        <v>0</v>
      </c>
      <c r="W19" s="225">
        <v>0</v>
      </c>
      <c r="X19" s="225">
        <v>0</v>
      </c>
      <c r="Y19" s="225">
        <v>0</v>
      </c>
      <c r="Z19" s="225">
        <v>0</v>
      </c>
      <c r="AA19" s="266">
        <v>0</v>
      </c>
      <c r="AB19" s="266">
        <v>1219478</v>
      </c>
      <c r="AC19" s="266">
        <v>0</v>
      </c>
      <c r="AD19" s="266"/>
    </row>
    <row r="20" spans="2:30">
      <c r="B20" s="169" t="s">
        <v>171</v>
      </c>
      <c r="C20" s="84">
        <f>C21+C22+C23</f>
        <v>0</v>
      </c>
      <c r="D20" s="84">
        <f>D21+D22+D23</f>
        <v>103586.16</v>
      </c>
      <c r="E20" s="84">
        <v>98555.97</v>
      </c>
      <c r="F20" s="84">
        <v>88494</v>
      </c>
      <c r="G20" s="170">
        <v>90172.319999999992</v>
      </c>
      <c r="H20" s="170">
        <v>79942.200000000012</v>
      </c>
      <c r="I20" s="170">
        <v>75666.299999999988</v>
      </c>
      <c r="J20" s="91">
        <v>71390.399999999994</v>
      </c>
      <c r="K20" s="171">
        <v>67114.5</v>
      </c>
      <c r="L20" s="171">
        <v>62838.6</v>
      </c>
      <c r="M20" s="171">
        <v>258019.81</v>
      </c>
      <c r="N20" s="92">
        <v>73527.58</v>
      </c>
      <c r="O20" s="84">
        <v>376876.98</v>
      </c>
      <c r="P20" s="84">
        <v>148190.84999999998</v>
      </c>
      <c r="Q20" s="84">
        <v>134299.75</v>
      </c>
      <c r="R20" s="84">
        <v>69239.59</v>
      </c>
      <c r="S20" s="107">
        <v>144210.13</v>
      </c>
      <c r="T20" s="107">
        <v>144926.14000000001</v>
      </c>
      <c r="U20" s="107">
        <v>119303.22</v>
      </c>
      <c r="V20" s="107">
        <v>112454.32</v>
      </c>
      <c r="W20" s="224">
        <v>106386.91</v>
      </c>
      <c r="X20" s="224">
        <v>64668.03</v>
      </c>
      <c r="Y20" s="224">
        <v>54767.32</v>
      </c>
      <c r="Z20" s="224">
        <v>44512.23</v>
      </c>
      <c r="AA20" s="265">
        <v>38717.050000000003</v>
      </c>
      <c r="AB20" s="265">
        <v>50430.33</v>
      </c>
      <c r="AC20" s="265">
        <v>48500.65</v>
      </c>
      <c r="AD20" s="265"/>
    </row>
    <row r="21" spans="2:30" outlineLevel="1">
      <c r="B21" s="172" t="s">
        <v>172</v>
      </c>
      <c r="C21" s="86">
        <v>0</v>
      </c>
      <c r="D21" s="86">
        <v>0</v>
      </c>
      <c r="E21" s="86">
        <v>0</v>
      </c>
      <c r="F21" s="86">
        <v>0</v>
      </c>
      <c r="G21" s="87">
        <v>0</v>
      </c>
      <c r="H21" s="87">
        <v>0</v>
      </c>
      <c r="I21" s="87">
        <v>0</v>
      </c>
      <c r="J21" s="87">
        <v>0</v>
      </c>
      <c r="K21" s="88">
        <v>0</v>
      </c>
      <c r="L21" s="88">
        <v>0</v>
      </c>
      <c r="M21" s="88">
        <v>0</v>
      </c>
      <c r="N21" s="88">
        <v>0</v>
      </c>
      <c r="O21" s="86">
        <v>0</v>
      </c>
      <c r="P21" s="86">
        <v>0</v>
      </c>
      <c r="Q21" s="86">
        <v>0</v>
      </c>
      <c r="R21" s="86">
        <v>0</v>
      </c>
      <c r="S21" s="106">
        <v>0</v>
      </c>
      <c r="T21" s="106">
        <v>0</v>
      </c>
      <c r="U21" s="106">
        <v>0</v>
      </c>
      <c r="V21" s="106">
        <v>0</v>
      </c>
      <c r="W21" s="225">
        <v>0</v>
      </c>
      <c r="X21" s="225">
        <v>0</v>
      </c>
      <c r="Y21" s="225">
        <v>0</v>
      </c>
      <c r="Z21" s="225">
        <v>0</v>
      </c>
      <c r="AA21" s="266">
        <v>0</v>
      </c>
      <c r="AB21" s="266">
        <v>0</v>
      </c>
      <c r="AC21" s="266">
        <v>0</v>
      </c>
      <c r="AD21" s="266"/>
    </row>
    <row r="22" spans="2:30" ht="25.5" outlineLevel="1">
      <c r="B22" s="172" t="s">
        <v>173</v>
      </c>
      <c r="C22" s="86">
        <v>0</v>
      </c>
      <c r="D22" s="86">
        <v>0</v>
      </c>
      <c r="E22" s="86">
        <v>0</v>
      </c>
      <c r="F22" s="86">
        <v>0</v>
      </c>
      <c r="G22" s="87">
        <v>0</v>
      </c>
      <c r="H22" s="87">
        <v>0</v>
      </c>
      <c r="I22" s="87">
        <v>0</v>
      </c>
      <c r="J22" s="87">
        <v>0</v>
      </c>
      <c r="K22" s="88">
        <v>0</v>
      </c>
      <c r="L22" s="88">
        <v>0</v>
      </c>
      <c r="M22" s="88">
        <v>0</v>
      </c>
      <c r="N22" s="88">
        <v>0</v>
      </c>
      <c r="O22" s="86">
        <v>0</v>
      </c>
      <c r="P22" s="86">
        <v>0</v>
      </c>
      <c r="Q22" s="86">
        <v>0</v>
      </c>
      <c r="R22" s="86">
        <v>0</v>
      </c>
      <c r="S22" s="106">
        <v>0</v>
      </c>
      <c r="T22" s="106">
        <v>0</v>
      </c>
      <c r="U22" s="106">
        <v>0</v>
      </c>
      <c r="V22" s="106">
        <v>0</v>
      </c>
      <c r="W22" s="225">
        <v>0</v>
      </c>
      <c r="X22" s="225">
        <v>0</v>
      </c>
      <c r="Y22" s="225">
        <v>0</v>
      </c>
      <c r="Z22" s="225">
        <v>0</v>
      </c>
      <c r="AA22" s="266">
        <v>0</v>
      </c>
      <c r="AB22" s="266">
        <v>0</v>
      </c>
      <c r="AC22" s="266">
        <v>0</v>
      </c>
      <c r="AD22" s="266"/>
    </row>
    <row r="23" spans="2:30" outlineLevel="1">
      <c r="B23" s="172" t="s">
        <v>174</v>
      </c>
      <c r="C23" s="86">
        <f>C24+C25+C26+C27+C28</f>
        <v>0</v>
      </c>
      <c r="D23" s="86">
        <f>D24+D25+D26+D27+D28</f>
        <v>103586.16</v>
      </c>
      <c r="E23" s="86">
        <v>98555.97</v>
      </c>
      <c r="F23" s="86">
        <v>88494</v>
      </c>
      <c r="G23" s="87">
        <v>90172.319999999992</v>
      </c>
      <c r="H23" s="87">
        <v>79942.200000000012</v>
      </c>
      <c r="I23" s="87">
        <v>75666.299999999988</v>
      </c>
      <c r="J23" s="87">
        <v>71390.399999999994</v>
      </c>
      <c r="K23" s="88">
        <v>67114.5</v>
      </c>
      <c r="L23" s="88">
        <v>62838.6</v>
      </c>
      <c r="M23" s="88">
        <v>258019.81</v>
      </c>
      <c r="N23" s="88">
        <v>73527.58</v>
      </c>
      <c r="O23" s="86">
        <v>376876.98</v>
      </c>
      <c r="P23" s="86">
        <v>148190.84999999998</v>
      </c>
      <c r="Q23" s="86">
        <v>134299.75</v>
      </c>
      <c r="R23" s="86">
        <v>69239.59</v>
      </c>
      <c r="S23" s="106">
        <v>144210.13</v>
      </c>
      <c r="T23" s="106">
        <v>144926.14000000001</v>
      </c>
      <c r="U23" s="106">
        <v>119303.22</v>
      </c>
      <c r="V23" s="106">
        <v>112454.32</v>
      </c>
      <c r="W23" s="225">
        <v>106386.91</v>
      </c>
      <c r="X23" s="225">
        <v>64668.03</v>
      </c>
      <c r="Y23" s="225">
        <v>54767.32</v>
      </c>
      <c r="Z23" s="225">
        <v>44512.23</v>
      </c>
      <c r="AA23" s="266">
        <v>38717.050000000003</v>
      </c>
      <c r="AB23" s="266">
        <v>50430.33</v>
      </c>
      <c r="AC23" s="266">
        <v>48500.65</v>
      </c>
      <c r="AD23" s="266"/>
    </row>
    <row r="24" spans="2:30" outlineLevel="1">
      <c r="B24" s="172" t="s">
        <v>175</v>
      </c>
      <c r="C24" s="86">
        <v>0</v>
      </c>
      <c r="D24" s="86">
        <v>0</v>
      </c>
      <c r="E24" s="86">
        <v>0</v>
      </c>
      <c r="F24" s="86">
        <v>0</v>
      </c>
      <c r="G24" s="87">
        <v>0</v>
      </c>
      <c r="H24" s="87">
        <v>0</v>
      </c>
      <c r="I24" s="87">
        <v>0</v>
      </c>
      <c r="J24" s="87">
        <v>0</v>
      </c>
      <c r="K24" s="88">
        <v>0</v>
      </c>
      <c r="L24" s="88">
        <v>0</v>
      </c>
      <c r="M24" s="88">
        <v>199457.11</v>
      </c>
      <c r="N24" s="88">
        <v>0</v>
      </c>
      <c r="O24" s="86">
        <v>197748.74</v>
      </c>
      <c r="P24" s="86">
        <v>0</v>
      </c>
      <c r="Q24" s="86">
        <v>0</v>
      </c>
      <c r="R24" s="86">
        <v>0</v>
      </c>
      <c r="S24" s="106">
        <v>0</v>
      </c>
      <c r="T24" s="106">
        <v>0</v>
      </c>
      <c r="U24" s="106">
        <v>0</v>
      </c>
      <c r="V24" s="106">
        <v>0</v>
      </c>
      <c r="W24" s="225">
        <v>0</v>
      </c>
      <c r="X24" s="225">
        <v>0</v>
      </c>
      <c r="Y24" s="225">
        <v>0</v>
      </c>
      <c r="Z24" s="225">
        <v>0</v>
      </c>
      <c r="AA24" s="266">
        <v>0</v>
      </c>
      <c r="AB24" s="266">
        <v>0</v>
      </c>
      <c r="AC24" s="266">
        <v>0</v>
      </c>
      <c r="AD24" s="266"/>
    </row>
    <row r="25" spans="2:30" outlineLevel="1">
      <c r="B25" s="172" t="s">
        <v>176</v>
      </c>
      <c r="C25" s="86">
        <v>0</v>
      </c>
      <c r="D25" s="86">
        <v>0</v>
      </c>
      <c r="E25" s="86">
        <v>0</v>
      </c>
      <c r="F25" s="86">
        <v>0</v>
      </c>
      <c r="G25" s="87">
        <v>0</v>
      </c>
      <c r="H25" s="87">
        <v>0</v>
      </c>
      <c r="I25" s="87">
        <v>0</v>
      </c>
      <c r="J25" s="87">
        <v>0</v>
      </c>
      <c r="K25" s="88">
        <v>0</v>
      </c>
      <c r="L25" s="88">
        <v>0</v>
      </c>
      <c r="M25" s="88">
        <v>0</v>
      </c>
      <c r="N25" s="88">
        <v>0</v>
      </c>
      <c r="O25" s="86">
        <v>0</v>
      </c>
      <c r="P25" s="86">
        <v>0</v>
      </c>
      <c r="Q25" s="86">
        <v>0</v>
      </c>
      <c r="R25" s="86">
        <v>0</v>
      </c>
      <c r="S25" s="106">
        <v>0</v>
      </c>
      <c r="T25" s="106">
        <v>0</v>
      </c>
      <c r="U25" s="106">
        <v>0</v>
      </c>
      <c r="V25" s="106">
        <v>0</v>
      </c>
      <c r="W25" s="225">
        <v>0</v>
      </c>
      <c r="X25" s="225">
        <v>0</v>
      </c>
      <c r="Y25" s="225">
        <v>0</v>
      </c>
      <c r="Z25" s="225">
        <v>0</v>
      </c>
      <c r="AA25" s="266">
        <v>0</v>
      </c>
      <c r="AB25" s="266">
        <v>0</v>
      </c>
      <c r="AC25" s="266">
        <v>0</v>
      </c>
      <c r="AD25" s="266"/>
    </row>
    <row r="26" spans="2:30" outlineLevel="1">
      <c r="B26" s="172" t="s">
        <v>177</v>
      </c>
      <c r="C26" s="86">
        <v>0</v>
      </c>
      <c r="D26" s="86">
        <v>103586.16</v>
      </c>
      <c r="E26" s="86">
        <v>98555.97</v>
      </c>
      <c r="F26" s="86">
        <v>88494</v>
      </c>
      <c r="G26" s="87">
        <v>90172.319999999992</v>
      </c>
      <c r="H26" s="87">
        <v>79942.200000000012</v>
      </c>
      <c r="I26" s="87">
        <v>75666.299999999988</v>
      </c>
      <c r="J26" s="87">
        <v>71390.399999999994</v>
      </c>
      <c r="K26" s="88">
        <v>67114.5</v>
      </c>
      <c r="L26" s="88">
        <v>62838.6</v>
      </c>
      <c r="M26" s="88">
        <v>58562.700000000004</v>
      </c>
      <c r="N26" s="88">
        <v>73527.58</v>
      </c>
      <c r="O26" s="86">
        <v>179128.24</v>
      </c>
      <c r="P26" s="86">
        <v>148190.84999999998</v>
      </c>
      <c r="Q26" s="86">
        <v>134299.75</v>
      </c>
      <c r="R26" s="86">
        <v>69239.59</v>
      </c>
      <c r="S26" s="106">
        <v>144210.13</v>
      </c>
      <c r="T26" s="106">
        <v>144926.14000000001</v>
      </c>
      <c r="U26" s="106">
        <v>119303.22</v>
      </c>
      <c r="V26" s="106">
        <v>112454.32</v>
      </c>
      <c r="W26" s="225">
        <v>106386.91</v>
      </c>
      <c r="X26" s="225">
        <v>64668.03</v>
      </c>
      <c r="Y26" s="225">
        <v>54767.32</v>
      </c>
      <c r="Z26" s="225">
        <v>44512.23</v>
      </c>
      <c r="AA26" s="266">
        <v>38717.050000000003</v>
      </c>
      <c r="AB26" s="266">
        <v>50430.33</v>
      </c>
      <c r="AC26" s="266">
        <v>48500.65</v>
      </c>
      <c r="AD26" s="266"/>
    </row>
    <row r="27" spans="2:30" outlineLevel="1">
      <c r="B27" s="172" t="s">
        <v>178</v>
      </c>
      <c r="C27" s="86">
        <v>0</v>
      </c>
      <c r="D27" s="86">
        <v>0</v>
      </c>
      <c r="E27" s="86">
        <v>0</v>
      </c>
      <c r="F27" s="86">
        <v>0</v>
      </c>
      <c r="G27" s="87">
        <v>0</v>
      </c>
      <c r="H27" s="87">
        <v>0</v>
      </c>
      <c r="I27" s="87">
        <v>0</v>
      </c>
      <c r="J27" s="87">
        <v>0</v>
      </c>
      <c r="K27" s="88">
        <v>0</v>
      </c>
      <c r="L27" s="88">
        <v>0</v>
      </c>
      <c r="M27" s="88">
        <v>0</v>
      </c>
      <c r="N27" s="88">
        <v>0</v>
      </c>
      <c r="O27" s="86">
        <v>0</v>
      </c>
      <c r="P27" s="86">
        <v>0</v>
      </c>
      <c r="Q27" s="86">
        <v>0</v>
      </c>
      <c r="R27" s="86">
        <v>0</v>
      </c>
      <c r="S27" s="106">
        <v>0</v>
      </c>
      <c r="T27" s="106">
        <v>0</v>
      </c>
      <c r="U27" s="106">
        <v>0</v>
      </c>
      <c r="V27" s="106">
        <v>0</v>
      </c>
      <c r="W27" s="225">
        <v>0</v>
      </c>
      <c r="X27" s="225">
        <v>0</v>
      </c>
      <c r="Y27" s="225">
        <v>0</v>
      </c>
      <c r="Z27" s="225">
        <v>0</v>
      </c>
      <c r="AA27" s="266">
        <v>0</v>
      </c>
      <c r="AB27" s="266">
        <v>0</v>
      </c>
      <c r="AC27" s="266">
        <v>0</v>
      </c>
      <c r="AD27" s="266"/>
    </row>
    <row r="28" spans="2:30" outlineLevel="1">
      <c r="B28" s="172" t="s">
        <v>135</v>
      </c>
      <c r="C28" s="86">
        <v>0</v>
      </c>
      <c r="D28" s="86">
        <v>0</v>
      </c>
      <c r="E28" s="86">
        <v>0</v>
      </c>
      <c r="F28" s="86">
        <v>0</v>
      </c>
      <c r="G28" s="87">
        <v>0</v>
      </c>
      <c r="H28" s="87">
        <v>0</v>
      </c>
      <c r="I28" s="87">
        <v>0</v>
      </c>
      <c r="J28" s="87">
        <v>0</v>
      </c>
      <c r="K28" s="88">
        <v>0</v>
      </c>
      <c r="L28" s="88">
        <v>0</v>
      </c>
      <c r="M28" s="88">
        <v>0</v>
      </c>
      <c r="N28" s="88">
        <v>0</v>
      </c>
      <c r="O28" s="86">
        <v>0</v>
      </c>
      <c r="P28" s="86">
        <v>0</v>
      </c>
      <c r="Q28" s="86">
        <v>0</v>
      </c>
      <c r="R28" s="86">
        <v>0</v>
      </c>
      <c r="S28" s="106">
        <v>0</v>
      </c>
      <c r="T28" s="106">
        <v>0</v>
      </c>
      <c r="U28" s="106">
        <v>0</v>
      </c>
      <c r="V28" s="106">
        <v>0</v>
      </c>
      <c r="W28" s="225">
        <v>0</v>
      </c>
      <c r="X28" s="225">
        <v>0</v>
      </c>
      <c r="Y28" s="225">
        <v>0</v>
      </c>
      <c r="Z28" s="225">
        <v>0</v>
      </c>
      <c r="AA28" s="266">
        <v>0</v>
      </c>
      <c r="AB28" s="266">
        <v>0</v>
      </c>
      <c r="AC28" s="266">
        <v>0</v>
      </c>
      <c r="AD28" s="266"/>
    </row>
    <row r="29" spans="2:30">
      <c r="B29" s="169" t="s">
        <v>179</v>
      </c>
      <c r="C29" s="84">
        <f>C30+C35+C40+C52</f>
        <v>139340.66999999998</v>
      </c>
      <c r="D29" s="84">
        <f>D30+D35+D40+D52</f>
        <v>263949.40000000002</v>
      </c>
      <c r="E29" s="84">
        <v>521719.29000000004</v>
      </c>
      <c r="F29" s="84">
        <v>430744.04</v>
      </c>
      <c r="G29" s="170">
        <v>277872.28000000003</v>
      </c>
      <c r="H29" s="170">
        <v>287744.46999999997</v>
      </c>
      <c r="I29" s="170">
        <v>357304.81</v>
      </c>
      <c r="J29" s="91">
        <v>705335.86</v>
      </c>
      <c r="K29" s="171">
        <v>553785.46</v>
      </c>
      <c r="L29" s="171">
        <v>433046.01</v>
      </c>
      <c r="M29" s="171">
        <v>1253554.03</v>
      </c>
      <c r="N29" s="92">
        <v>1310580.3500000001</v>
      </c>
      <c r="O29" s="84">
        <v>711148.72999999986</v>
      </c>
      <c r="P29" s="84">
        <v>1157501.7</v>
      </c>
      <c r="Q29" s="84">
        <v>865357.82</v>
      </c>
      <c r="R29" s="84">
        <v>974534.76</v>
      </c>
      <c r="S29" s="107">
        <v>1410384.7000000002</v>
      </c>
      <c r="T29" s="107">
        <v>2301680.8299999996</v>
      </c>
      <c r="U29" s="107">
        <v>1864392.46</v>
      </c>
      <c r="V29" s="107">
        <v>1535310.09</v>
      </c>
      <c r="W29" s="224">
        <v>1335873.7599999998</v>
      </c>
      <c r="X29" s="224">
        <v>6597058.9800000004</v>
      </c>
      <c r="Y29" s="224">
        <v>7805639.6099999994</v>
      </c>
      <c r="Z29" s="224">
        <v>9215541.9999999981</v>
      </c>
      <c r="AA29" s="265">
        <v>8378640.96</v>
      </c>
      <c r="AB29" s="265">
        <v>6881369.21</v>
      </c>
      <c r="AC29" s="265">
        <v>4002225.15</v>
      </c>
      <c r="AD29" s="265"/>
    </row>
    <row r="30" spans="2:30">
      <c r="B30" s="172" t="s">
        <v>180</v>
      </c>
      <c r="C30" s="86">
        <v>0</v>
      </c>
      <c r="D30" s="86">
        <v>0</v>
      </c>
      <c r="E30" s="86">
        <v>0</v>
      </c>
      <c r="F30" s="86">
        <v>0</v>
      </c>
      <c r="G30" s="87">
        <v>0</v>
      </c>
      <c r="H30" s="87">
        <v>0</v>
      </c>
      <c r="I30" s="87">
        <v>0</v>
      </c>
      <c r="J30" s="87">
        <v>0</v>
      </c>
      <c r="K30" s="88">
        <v>0</v>
      </c>
      <c r="L30" s="88">
        <v>0</v>
      </c>
      <c r="M30" s="88">
        <v>0</v>
      </c>
      <c r="N30" s="88">
        <v>0</v>
      </c>
      <c r="O30" s="86">
        <v>0</v>
      </c>
      <c r="P30" s="86">
        <v>0</v>
      </c>
      <c r="Q30" s="86">
        <v>0</v>
      </c>
      <c r="R30" s="86">
        <v>0</v>
      </c>
      <c r="S30" s="106">
        <v>0</v>
      </c>
      <c r="T30" s="106">
        <v>0</v>
      </c>
      <c r="U30" s="106">
        <v>0</v>
      </c>
      <c r="V30" s="106">
        <v>0</v>
      </c>
      <c r="W30" s="225">
        <v>0</v>
      </c>
      <c r="X30" s="225">
        <v>0</v>
      </c>
      <c r="Y30" s="225">
        <v>558.36</v>
      </c>
      <c r="Z30" s="225">
        <v>0</v>
      </c>
      <c r="AA30" s="266">
        <v>0</v>
      </c>
      <c r="AB30" s="266">
        <v>0</v>
      </c>
      <c r="AC30" s="266">
        <v>0</v>
      </c>
      <c r="AD30" s="266"/>
    </row>
    <row r="31" spans="2:30" outlineLevel="1">
      <c r="B31" s="172" t="s">
        <v>181</v>
      </c>
      <c r="C31" s="86">
        <v>0</v>
      </c>
      <c r="D31" s="86">
        <v>0</v>
      </c>
      <c r="E31" s="86">
        <v>0</v>
      </c>
      <c r="F31" s="86">
        <v>0</v>
      </c>
      <c r="G31" s="87">
        <v>0</v>
      </c>
      <c r="H31" s="87">
        <v>0</v>
      </c>
      <c r="I31" s="87">
        <v>0</v>
      </c>
      <c r="J31" s="87">
        <v>0</v>
      </c>
      <c r="K31" s="88">
        <v>0</v>
      </c>
      <c r="L31" s="88">
        <v>0</v>
      </c>
      <c r="M31" s="88">
        <v>0</v>
      </c>
      <c r="N31" s="88">
        <v>0</v>
      </c>
      <c r="O31" s="86">
        <v>0</v>
      </c>
      <c r="P31" s="86">
        <v>0</v>
      </c>
      <c r="Q31" s="86">
        <v>0</v>
      </c>
      <c r="R31" s="86">
        <v>0</v>
      </c>
      <c r="S31" s="106">
        <v>0</v>
      </c>
      <c r="T31" s="106">
        <v>0</v>
      </c>
      <c r="U31" s="106">
        <v>0</v>
      </c>
      <c r="V31" s="106">
        <v>0</v>
      </c>
      <c r="W31" s="225">
        <v>0</v>
      </c>
      <c r="X31" s="225">
        <v>0</v>
      </c>
      <c r="Y31" s="225">
        <v>558.36</v>
      </c>
      <c r="Z31" s="225">
        <v>0</v>
      </c>
      <c r="AA31" s="266">
        <v>0</v>
      </c>
      <c r="AB31" s="266">
        <v>0</v>
      </c>
      <c r="AC31" s="266">
        <v>0</v>
      </c>
      <c r="AD31" s="266"/>
    </row>
    <row r="32" spans="2:30" outlineLevel="1">
      <c r="B32" s="172" t="s">
        <v>133</v>
      </c>
      <c r="C32" s="86">
        <v>0</v>
      </c>
      <c r="D32" s="86">
        <v>0</v>
      </c>
      <c r="E32" s="86">
        <v>0</v>
      </c>
      <c r="F32" s="86">
        <v>0</v>
      </c>
      <c r="G32" s="87">
        <v>0</v>
      </c>
      <c r="H32" s="87">
        <v>0</v>
      </c>
      <c r="I32" s="87">
        <v>0</v>
      </c>
      <c r="J32" s="87">
        <v>0</v>
      </c>
      <c r="K32" s="88">
        <v>0</v>
      </c>
      <c r="L32" s="88">
        <v>0</v>
      </c>
      <c r="M32" s="88">
        <v>0</v>
      </c>
      <c r="N32" s="88">
        <v>0</v>
      </c>
      <c r="O32" s="86">
        <v>0</v>
      </c>
      <c r="P32" s="86">
        <v>0</v>
      </c>
      <c r="Q32" s="86">
        <v>0</v>
      </c>
      <c r="R32" s="86">
        <v>0</v>
      </c>
      <c r="S32" s="106">
        <v>0</v>
      </c>
      <c r="T32" s="106">
        <v>0</v>
      </c>
      <c r="U32" s="106">
        <v>0</v>
      </c>
      <c r="V32" s="106">
        <v>0</v>
      </c>
      <c r="W32" s="225">
        <v>0</v>
      </c>
      <c r="X32" s="225">
        <v>0</v>
      </c>
      <c r="Y32" s="225">
        <v>558.36</v>
      </c>
      <c r="Z32" s="225">
        <v>0</v>
      </c>
      <c r="AA32" s="266">
        <v>0</v>
      </c>
      <c r="AB32" s="266">
        <v>0</v>
      </c>
      <c r="AC32" s="266">
        <v>0</v>
      </c>
      <c r="AD32" s="266"/>
    </row>
    <row r="33" spans="2:30" outlineLevel="1">
      <c r="B33" s="172" t="s">
        <v>134</v>
      </c>
      <c r="C33" s="86">
        <v>0</v>
      </c>
      <c r="D33" s="86">
        <v>0</v>
      </c>
      <c r="E33" s="86">
        <v>0</v>
      </c>
      <c r="F33" s="86">
        <v>0</v>
      </c>
      <c r="G33" s="87">
        <v>0</v>
      </c>
      <c r="H33" s="87">
        <v>0</v>
      </c>
      <c r="I33" s="87">
        <v>0</v>
      </c>
      <c r="J33" s="87">
        <v>0</v>
      </c>
      <c r="K33" s="88">
        <v>0</v>
      </c>
      <c r="L33" s="88">
        <v>0</v>
      </c>
      <c r="M33" s="88">
        <v>0</v>
      </c>
      <c r="N33" s="88">
        <v>0</v>
      </c>
      <c r="O33" s="86">
        <v>0</v>
      </c>
      <c r="P33" s="86">
        <v>0</v>
      </c>
      <c r="Q33" s="86">
        <v>0</v>
      </c>
      <c r="R33" s="86">
        <v>0</v>
      </c>
      <c r="S33" s="106">
        <v>0</v>
      </c>
      <c r="T33" s="106">
        <v>0</v>
      </c>
      <c r="U33" s="106">
        <v>0</v>
      </c>
      <c r="V33" s="106">
        <v>0</v>
      </c>
      <c r="W33" s="225">
        <v>0</v>
      </c>
      <c r="X33" s="225">
        <v>0</v>
      </c>
      <c r="Y33" s="225">
        <v>0</v>
      </c>
      <c r="Z33" s="225">
        <v>0</v>
      </c>
      <c r="AA33" s="266">
        <v>0</v>
      </c>
      <c r="AB33" s="266">
        <v>0</v>
      </c>
      <c r="AC33" s="266">
        <v>0</v>
      </c>
      <c r="AD33" s="266"/>
    </row>
    <row r="34" spans="2:30" outlineLevel="1">
      <c r="B34" s="172" t="s">
        <v>135</v>
      </c>
      <c r="C34" s="86">
        <v>0</v>
      </c>
      <c r="D34" s="86">
        <v>0</v>
      </c>
      <c r="E34" s="86">
        <v>0</v>
      </c>
      <c r="F34" s="86">
        <v>0</v>
      </c>
      <c r="G34" s="87">
        <v>0</v>
      </c>
      <c r="H34" s="87">
        <v>0</v>
      </c>
      <c r="I34" s="87">
        <v>0</v>
      </c>
      <c r="J34" s="87">
        <v>0</v>
      </c>
      <c r="K34" s="88">
        <v>0</v>
      </c>
      <c r="L34" s="88">
        <v>0</v>
      </c>
      <c r="M34" s="88">
        <v>0</v>
      </c>
      <c r="N34" s="88">
        <v>0</v>
      </c>
      <c r="O34" s="86">
        <v>0</v>
      </c>
      <c r="P34" s="86">
        <v>0</v>
      </c>
      <c r="Q34" s="86">
        <v>0</v>
      </c>
      <c r="R34" s="86">
        <v>0</v>
      </c>
      <c r="S34" s="106">
        <v>0</v>
      </c>
      <c r="T34" s="106">
        <v>0</v>
      </c>
      <c r="U34" s="106">
        <v>0</v>
      </c>
      <c r="V34" s="106">
        <v>0</v>
      </c>
      <c r="W34" s="225">
        <v>0</v>
      </c>
      <c r="X34" s="225">
        <v>0</v>
      </c>
      <c r="Y34" s="225">
        <v>0</v>
      </c>
      <c r="Z34" s="225">
        <v>0</v>
      </c>
      <c r="AA34" s="266">
        <v>0</v>
      </c>
      <c r="AB34" s="266">
        <v>0</v>
      </c>
      <c r="AC34" s="266">
        <v>0</v>
      </c>
      <c r="AD34" s="266"/>
    </row>
    <row r="35" spans="2:30" ht="25.5">
      <c r="B35" s="172" t="s">
        <v>182</v>
      </c>
      <c r="C35" s="86">
        <v>0</v>
      </c>
      <c r="D35" s="86">
        <v>0</v>
      </c>
      <c r="E35" s="86">
        <v>0</v>
      </c>
      <c r="F35" s="86">
        <v>0</v>
      </c>
      <c r="G35" s="87">
        <v>0</v>
      </c>
      <c r="H35" s="87">
        <v>0</v>
      </c>
      <c r="I35" s="87">
        <v>0</v>
      </c>
      <c r="J35" s="87">
        <v>200000</v>
      </c>
      <c r="K35" s="88">
        <v>200000</v>
      </c>
      <c r="L35" s="88">
        <v>0</v>
      </c>
      <c r="M35" s="88">
        <v>0</v>
      </c>
      <c r="N35" s="88">
        <v>0</v>
      </c>
      <c r="O35" s="86">
        <v>0</v>
      </c>
      <c r="P35" s="86">
        <v>0</v>
      </c>
      <c r="Q35" s="86">
        <v>0</v>
      </c>
      <c r="R35" s="86">
        <v>1881.9</v>
      </c>
      <c r="S35" s="106">
        <v>0</v>
      </c>
      <c r="T35" s="106">
        <v>1881.9</v>
      </c>
      <c r="U35" s="106">
        <v>0</v>
      </c>
      <c r="V35" s="106">
        <v>0</v>
      </c>
      <c r="W35" s="225">
        <v>1769.56</v>
      </c>
      <c r="X35" s="225">
        <v>0</v>
      </c>
      <c r="Y35" s="225">
        <v>0.01</v>
      </c>
      <c r="Z35" s="225">
        <v>73212.23</v>
      </c>
      <c r="AA35" s="266">
        <v>0</v>
      </c>
      <c r="AB35" s="266">
        <v>704582.08</v>
      </c>
      <c r="AC35" s="266">
        <v>159686.35999999999</v>
      </c>
      <c r="AD35" s="266"/>
    </row>
    <row r="36" spans="2:30" outlineLevel="1">
      <c r="B36" s="172" t="s">
        <v>181</v>
      </c>
      <c r="C36" s="86">
        <v>0</v>
      </c>
      <c r="D36" s="86">
        <v>0</v>
      </c>
      <c r="E36" s="86">
        <v>0</v>
      </c>
      <c r="F36" s="86">
        <v>0</v>
      </c>
      <c r="G36" s="87">
        <v>0</v>
      </c>
      <c r="H36" s="87">
        <v>0</v>
      </c>
      <c r="I36" s="87">
        <v>0</v>
      </c>
      <c r="J36" s="87">
        <v>0</v>
      </c>
      <c r="K36" s="88">
        <v>0</v>
      </c>
      <c r="L36" s="88">
        <v>0</v>
      </c>
      <c r="M36" s="88">
        <v>0</v>
      </c>
      <c r="N36" s="88">
        <v>0</v>
      </c>
      <c r="O36" s="86">
        <v>0</v>
      </c>
      <c r="P36" s="86">
        <v>0</v>
      </c>
      <c r="Q36" s="86">
        <v>0</v>
      </c>
      <c r="R36" s="86">
        <v>1881.9</v>
      </c>
      <c r="S36" s="106">
        <v>0</v>
      </c>
      <c r="T36" s="106">
        <v>1881.9</v>
      </c>
      <c r="U36" s="106">
        <v>0</v>
      </c>
      <c r="V36" s="106">
        <v>0</v>
      </c>
      <c r="W36" s="225">
        <v>1769.56</v>
      </c>
      <c r="X36" s="225">
        <v>0</v>
      </c>
      <c r="Y36" s="225">
        <v>0.01</v>
      </c>
      <c r="Z36" s="225">
        <v>73212.23</v>
      </c>
      <c r="AA36" s="266">
        <v>0</v>
      </c>
      <c r="AB36" s="266">
        <v>704582.08</v>
      </c>
      <c r="AC36" s="266">
        <v>159686.35999999999</v>
      </c>
      <c r="AD36" s="266"/>
    </row>
    <row r="37" spans="2:30" outlineLevel="1">
      <c r="B37" s="172" t="s">
        <v>133</v>
      </c>
      <c r="C37" s="86">
        <v>0</v>
      </c>
      <c r="D37" s="86">
        <v>0</v>
      </c>
      <c r="E37" s="86">
        <v>0</v>
      </c>
      <c r="F37" s="86">
        <v>0</v>
      </c>
      <c r="G37" s="87">
        <v>0</v>
      </c>
      <c r="H37" s="87">
        <v>0</v>
      </c>
      <c r="I37" s="87">
        <v>0</v>
      </c>
      <c r="J37" s="87">
        <v>0</v>
      </c>
      <c r="K37" s="88">
        <v>0</v>
      </c>
      <c r="L37" s="88">
        <v>0</v>
      </c>
      <c r="M37" s="88">
        <v>0</v>
      </c>
      <c r="N37" s="88">
        <v>0</v>
      </c>
      <c r="O37" s="86">
        <v>0</v>
      </c>
      <c r="P37" s="86">
        <v>0</v>
      </c>
      <c r="Q37" s="86">
        <v>0</v>
      </c>
      <c r="R37" s="86">
        <v>1881.9</v>
      </c>
      <c r="S37" s="106">
        <v>0</v>
      </c>
      <c r="T37" s="106">
        <v>1881.9</v>
      </c>
      <c r="U37" s="106">
        <v>0</v>
      </c>
      <c r="V37" s="106">
        <v>0</v>
      </c>
      <c r="W37" s="225">
        <v>1769.56</v>
      </c>
      <c r="X37" s="225">
        <v>0</v>
      </c>
      <c r="Y37" s="225">
        <v>0.01</v>
      </c>
      <c r="Z37" s="225">
        <v>73212.23</v>
      </c>
      <c r="AA37" s="266">
        <v>0</v>
      </c>
      <c r="AB37" s="266">
        <v>704582.08</v>
      </c>
      <c r="AC37" s="266">
        <v>159686.35999999999</v>
      </c>
      <c r="AD37" s="266"/>
    </row>
    <row r="38" spans="2:30" outlineLevel="1">
      <c r="B38" s="172" t="s">
        <v>134</v>
      </c>
      <c r="C38" s="86">
        <v>0</v>
      </c>
      <c r="D38" s="86">
        <v>0</v>
      </c>
      <c r="E38" s="86">
        <v>0</v>
      </c>
      <c r="F38" s="86">
        <v>0</v>
      </c>
      <c r="G38" s="87">
        <v>0</v>
      </c>
      <c r="H38" s="87">
        <v>0</v>
      </c>
      <c r="I38" s="87">
        <v>0</v>
      </c>
      <c r="J38" s="87">
        <v>0</v>
      </c>
      <c r="K38" s="88">
        <v>0</v>
      </c>
      <c r="L38" s="88">
        <v>0</v>
      </c>
      <c r="M38" s="88">
        <v>0</v>
      </c>
      <c r="N38" s="88">
        <v>0</v>
      </c>
      <c r="O38" s="86">
        <v>0</v>
      </c>
      <c r="P38" s="86">
        <v>0</v>
      </c>
      <c r="Q38" s="86">
        <v>0</v>
      </c>
      <c r="R38" s="86">
        <v>0</v>
      </c>
      <c r="S38" s="106">
        <v>0</v>
      </c>
      <c r="T38" s="106">
        <v>0</v>
      </c>
      <c r="U38" s="106">
        <v>0</v>
      </c>
      <c r="V38" s="106">
        <v>0</v>
      </c>
      <c r="W38" s="225">
        <v>0</v>
      </c>
      <c r="X38" s="225">
        <v>0</v>
      </c>
      <c r="Y38" s="225">
        <v>0</v>
      </c>
      <c r="Z38" s="225">
        <v>0</v>
      </c>
      <c r="AA38" s="266">
        <v>0</v>
      </c>
      <c r="AB38" s="266">
        <v>0</v>
      </c>
      <c r="AC38" s="266">
        <v>0</v>
      </c>
      <c r="AD38" s="266"/>
    </row>
    <row r="39" spans="2:30" outlineLevel="1">
      <c r="B39" s="172" t="s">
        <v>135</v>
      </c>
      <c r="C39" s="86">
        <v>0</v>
      </c>
      <c r="D39" s="86">
        <v>0</v>
      </c>
      <c r="E39" s="86">
        <v>0</v>
      </c>
      <c r="F39" s="86">
        <v>0</v>
      </c>
      <c r="G39" s="87">
        <v>0</v>
      </c>
      <c r="H39" s="87">
        <v>0</v>
      </c>
      <c r="I39" s="87">
        <v>0</v>
      </c>
      <c r="J39" s="87">
        <v>200000</v>
      </c>
      <c r="K39" s="88">
        <v>200000</v>
      </c>
      <c r="L39" s="88">
        <v>0</v>
      </c>
      <c r="M39" s="88">
        <v>0</v>
      </c>
      <c r="N39" s="88">
        <v>0</v>
      </c>
      <c r="O39" s="86">
        <v>0</v>
      </c>
      <c r="P39" s="86">
        <v>0</v>
      </c>
      <c r="Q39" s="86">
        <v>0</v>
      </c>
      <c r="R39" s="86">
        <v>0</v>
      </c>
      <c r="S39" s="106">
        <v>0</v>
      </c>
      <c r="T39" s="106">
        <v>0</v>
      </c>
      <c r="U39" s="106">
        <v>0</v>
      </c>
      <c r="V39" s="106">
        <v>0</v>
      </c>
      <c r="W39" s="225">
        <v>0</v>
      </c>
      <c r="X39" s="225">
        <v>0</v>
      </c>
      <c r="Y39" s="225">
        <v>0</v>
      </c>
      <c r="Z39" s="225">
        <v>0</v>
      </c>
      <c r="AA39" s="266">
        <v>0</v>
      </c>
      <c r="AB39" s="266">
        <v>0</v>
      </c>
      <c r="AC39" s="266">
        <v>0</v>
      </c>
      <c r="AD39" s="266"/>
    </row>
    <row r="40" spans="2:30">
      <c r="B40" s="172" t="s">
        <v>183</v>
      </c>
      <c r="C40" s="86">
        <v>139340.66999999998</v>
      </c>
      <c r="D40" s="86">
        <v>263949.40000000002</v>
      </c>
      <c r="E40" s="86">
        <v>521719.29000000004</v>
      </c>
      <c r="F40" s="86">
        <v>430744.04</v>
      </c>
      <c r="G40" s="87">
        <v>277872.28000000003</v>
      </c>
      <c r="H40" s="87">
        <v>287744.46999999997</v>
      </c>
      <c r="I40" s="87">
        <v>357304.81</v>
      </c>
      <c r="J40" s="87">
        <v>505335.86</v>
      </c>
      <c r="K40" s="88">
        <v>353785.45999999996</v>
      </c>
      <c r="L40" s="88">
        <v>433046.01</v>
      </c>
      <c r="M40" s="88">
        <v>1253554.03</v>
      </c>
      <c r="N40" s="88">
        <v>1310580.3500000001</v>
      </c>
      <c r="O40" s="86">
        <v>711148.72999999986</v>
      </c>
      <c r="P40" s="86">
        <v>1157501.7</v>
      </c>
      <c r="Q40" s="86">
        <v>865357.82</v>
      </c>
      <c r="R40" s="86">
        <v>972652.86</v>
      </c>
      <c r="S40" s="106">
        <v>1410384.7000000002</v>
      </c>
      <c r="T40" s="106">
        <v>2299798.9299999997</v>
      </c>
      <c r="U40" s="106">
        <v>1864392.46</v>
      </c>
      <c r="V40" s="106">
        <v>1535310.09</v>
      </c>
      <c r="W40" s="225">
        <v>1334104.1999999997</v>
      </c>
      <c r="X40" s="225">
        <v>6597058.9800000004</v>
      </c>
      <c r="Y40" s="225">
        <v>7805081.2399999993</v>
      </c>
      <c r="Z40" s="225">
        <v>9142329.7699999977</v>
      </c>
      <c r="AA40" s="266">
        <v>8378640.96</v>
      </c>
      <c r="AB40" s="266">
        <v>6176787.1299999999</v>
      </c>
      <c r="AC40" s="266">
        <v>3842538.79</v>
      </c>
      <c r="AD40" s="266"/>
    </row>
    <row r="41" spans="2:30" outlineLevel="1">
      <c r="B41" s="172" t="s">
        <v>175</v>
      </c>
      <c r="C41" s="86">
        <v>33450</v>
      </c>
      <c r="D41" s="86">
        <v>119200</v>
      </c>
      <c r="E41" s="86">
        <v>327075</v>
      </c>
      <c r="F41" s="86">
        <v>35834.400000000001</v>
      </c>
      <c r="G41" s="87">
        <v>2609.8200000000002</v>
      </c>
      <c r="H41" s="87">
        <v>0</v>
      </c>
      <c r="I41" s="87">
        <v>0</v>
      </c>
      <c r="J41" s="87">
        <v>0</v>
      </c>
      <c r="K41" s="88">
        <v>0</v>
      </c>
      <c r="L41" s="88">
        <v>130000</v>
      </c>
      <c r="M41" s="88">
        <v>760000</v>
      </c>
      <c r="N41" s="88">
        <v>909011.14</v>
      </c>
      <c r="O41" s="86">
        <v>410000</v>
      </c>
      <c r="P41" s="86">
        <v>610473.55000000005</v>
      </c>
      <c r="Q41" s="86">
        <v>265000</v>
      </c>
      <c r="R41" s="86">
        <v>135000</v>
      </c>
      <c r="S41" s="106">
        <v>135000</v>
      </c>
      <c r="T41" s="106">
        <v>155120.54999999999</v>
      </c>
      <c r="U41" s="106">
        <v>0</v>
      </c>
      <c r="V41" s="106">
        <v>0</v>
      </c>
      <c r="W41" s="225">
        <v>0</v>
      </c>
      <c r="X41" s="225">
        <v>200.32</v>
      </c>
      <c r="Y41" s="225">
        <v>0</v>
      </c>
      <c r="Z41" s="225">
        <v>0</v>
      </c>
      <c r="AA41" s="266">
        <v>0</v>
      </c>
      <c r="AB41" s="266">
        <v>0</v>
      </c>
      <c r="AC41" s="266">
        <v>0</v>
      </c>
      <c r="AD41" s="266"/>
    </row>
    <row r="42" spans="2:30" outlineLevel="1">
      <c r="B42" s="172" t="s">
        <v>176</v>
      </c>
      <c r="C42" s="86">
        <v>0</v>
      </c>
      <c r="D42" s="86">
        <v>0</v>
      </c>
      <c r="E42" s="86">
        <v>0</v>
      </c>
      <c r="F42" s="86">
        <v>0</v>
      </c>
      <c r="G42" s="87">
        <v>0</v>
      </c>
      <c r="H42" s="87">
        <v>0</v>
      </c>
      <c r="I42" s="87">
        <v>0</v>
      </c>
      <c r="J42" s="87">
        <v>0</v>
      </c>
      <c r="K42" s="88">
        <v>0</v>
      </c>
      <c r="L42" s="88">
        <v>0</v>
      </c>
      <c r="M42" s="88">
        <v>0</v>
      </c>
      <c r="N42" s="88">
        <v>0</v>
      </c>
      <c r="O42" s="86">
        <v>0</v>
      </c>
      <c r="P42" s="86">
        <v>0</v>
      </c>
      <c r="Q42" s="86">
        <v>0</v>
      </c>
      <c r="R42" s="86">
        <v>0</v>
      </c>
      <c r="S42" s="106">
        <v>0</v>
      </c>
      <c r="T42" s="106">
        <v>0</v>
      </c>
      <c r="U42" s="106">
        <v>0</v>
      </c>
      <c r="V42" s="106">
        <v>0</v>
      </c>
      <c r="W42" s="225">
        <v>0</v>
      </c>
      <c r="X42" s="225">
        <v>0</v>
      </c>
      <c r="Y42" s="225">
        <v>0</v>
      </c>
      <c r="Z42" s="225">
        <v>0</v>
      </c>
      <c r="AA42" s="266">
        <v>0</v>
      </c>
      <c r="AB42" s="266">
        <v>0</v>
      </c>
      <c r="AC42" s="266">
        <v>0</v>
      </c>
      <c r="AD42" s="266"/>
    </row>
    <row r="43" spans="2:30" outlineLevel="1">
      <c r="B43" s="172" t="s">
        <v>177</v>
      </c>
      <c r="C43" s="86">
        <v>0</v>
      </c>
      <c r="D43" s="86">
        <v>10060.379999999999</v>
      </c>
      <c r="E43" s="86">
        <v>10060.379999999999</v>
      </c>
      <c r="F43" s="86">
        <v>17103.599999999999</v>
      </c>
      <c r="G43" s="87">
        <v>10060.379999999999</v>
      </c>
      <c r="H43" s="87">
        <v>17103.599999999999</v>
      </c>
      <c r="I43" s="87">
        <v>17103.599999999999</v>
      </c>
      <c r="J43" s="87">
        <v>17103.599999999999</v>
      </c>
      <c r="K43" s="88">
        <v>17103.599999999999</v>
      </c>
      <c r="L43" s="88">
        <v>17103.599999999999</v>
      </c>
      <c r="M43" s="88">
        <v>39410.959999999999</v>
      </c>
      <c r="N43" s="88">
        <v>33226.68</v>
      </c>
      <c r="O43" s="86">
        <v>54615.08</v>
      </c>
      <c r="P43" s="86">
        <v>117373.39000000001</v>
      </c>
      <c r="Q43" s="86">
        <v>112265.5</v>
      </c>
      <c r="R43" s="86">
        <v>159787.34</v>
      </c>
      <c r="S43" s="106">
        <v>67158.19</v>
      </c>
      <c r="T43" s="106">
        <v>52886.32</v>
      </c>
      <c r="U43" s="106">
        <v>63395.6</v>
      </c>
      <c r="V43" s="106">
        <v>64295.74</v>
      </c>
      <c r="W43" s="225">
        <v>64295.74</v>
      </c>
      <c r="X43" s="225">
        <v>34118.82</v>
      </c>
      <c r="Y43" s="225">
        <v>32714.400000000001</v>
      </c>
      <c r="Z43" s="225">
        <v>32944.269999999997</v>
      </c>
      <c r="AA43" s="266">
        <v>29870.77</v>
      </c>
      <c r="AB43" s="266">
        <v>11829.33</v>
      </c>
      <c r="AC43" s="266">
        <v>12123.88</v>
      </c>
      <c r="AD43" s="266"/>
    </row>
    <row r="44" spans="2:30" outlineLevel="1">
      <c r="B44" s="172" t="s">
        <v>181</v>
      </c>
      <c r="C44" s="86">
        <v>11879.15</v>
      </c>
      <c r="D44" s="86">
        <v>18019.5</v>
      </c>
      <c r="E44" s="86">
        <v>40808.15</v>
      </c>
      <c r="F44" s="86">
        <v>256524.93</v>
      </c>
      <c r="G44" s="87">
        <v>155297.57</v>
      </c>
      <c r="H44" s="87">
        <v>72011.73</v>
      </c>
      <c r="I44" s="87">
        <v>121388.46</v>
      </c>
      <c r="J44" s="87">
        <v>239512.19</v>
      </c>
      <c r="K44" s="88">
        <v>124530.66</v>
      </c>
      <c r="L44" s="88">
        <v>82125.16</v>
      </c>
      <c r="M44" s="88">
        <v>309416.3</v>
      </c>
      <c r="N44" s="88">
        <v>267099.59999999998</v>
      </c>
      <c r="O44" s="86">
        <v>104295.77</v>
      </c>
      <c r="P44" s="86">
        <v>34968.53</v>
      </c>
      <c r="Q44" s="86">
        <v>76849.72</v>
      </c>
      <c r="R44" s="86">
        <v>378434.18</v>
      </c>
      <c r="S44" s="106">
        <v>596015.12</v>
      </c>
      <c r="T44" s="106">
        <v>1038731.24</v>
      </c>
      <c r="U44" s="106">
        <v>225926.78</v>
      </c>
      <c r="V44" s="106">
        <v>587329.93999999994</v>
      </c>
      <c r="W44" s="225">
        <v>125090.16</v>
      </c>
      <c r="X44" s="225">
        <v>414055.14</v>
      </c>
      <c r="Y44" s="225">
        <v>142175.67999999999</v>
      </c>
      <c r="Z44" s="225">
        <v>1131130.21</v>
      </c>
      <c r="AA44" s="266">
        <v>558555.79</v>
      </c>
      <c r="AB44" s="266">
        <v>1326611.99</v>
      </c>
      <c r="AC44" s="266">
        <v>600471.02</v>
      </c>
      <c r="AD44" s="266"/>
    </row>
    <row r="45" spans="2:30" outlineLevel="1">
      <c r="B45" s="172" t="s">
        <v>133</v>
      </c>
      <c r="C45" s="86">
        <v>11879.15</v>
      </c>
      <c r="D45" s="86">
        <v>18019.5</v>
      </c>
      <c r="E45" s="86">
        <v>40808.15</v>
      </c>
      <c r="F45" s="86">
        <v>256524.93</v>
      </c>
      <c r="G45" s="87">
        <v>155297.57</v>
      </c>
      <c r="H45" s="87">
        <v>72011.73</v>
      </c>
      <c r="I45" s="87">
        <v>121388.46</v>
      </c>
      <c r="J45" s="87">
        <v>239512.19</v>
      </c>
      <c r="K45" s="88">
        <v>124530.66</v>
      </c>
      <c r="L45" s="88">
        <v>82125.16</v>
      </c>
      <c r="M45" s="88">
        <v>309416.3</v>
      </c>
      <c r="N45" s="88">
        <v>267099.59999999998</v>
      </c>
      <c r="O45" s="86">
        <v>104295.77</v>
      </c>
      <c r="P45" s="86">
        <v>34968.53</v>
      </c>
      <c r="Q45" s="86">
        <v>76849.72</v>
      </c>
      <c r="R45" s="86">
        <v>378434.18</v>
      </c>
      <c r="S45" s="106">
        <v>596015.12</v>
      </c>
      <c r="T45" s="106">
        <v>1038731.24</v>
      </c>
      <c r="U45" s="106">
        <v>225926.78</v>
      </c>
      <c r="V45" s="106">
        <v>587329.93999999994</v>
      </c>
      <c r="W45" s="225">
        <v>125090.16</v>
      </c>
      <c r="X45" s="225">
        <v>414055.14</v>
      </c>
      <c r="Y45" s="225">
        <v>142175.67999999999</v>
      </c>
      <c r="Z45" s="225">
        <v>1131130.21</v>
      </c>
      <c r="AA45" s="266">
        <v>558555.79</v>
      </c>
      <c r="AB45" s="266">
        <v>1326611.99</v>
      </c>
      <c r="AC45" s="266">
        <v>0</v>
      </c>
      <c r="AD45" s="266"/>
    </row>
    <row r="46" spans="2:30" outlineLevel="1">
      <c r="B46" s="172" t="s">
        <v>134</v>
      </c>
      <c r="C46" s="86">
        <v>0</v>
      </c>
      <c r="D46" s="86">
        <v>0</v>
      </c>
      <c r="E46" s="86">
        <v>0</v>
      </c>
      <c r="F46" s="86">
        <v>0</v>
      </c>
      <c r="G46" s="87">
        <v>0</v>
      </c>
      <c r="H46" s="87">
        <v>0</v>
      </c>
      <c r="I46" s="87">
        <v>0</v>
      </c>
      <c r="J46" s="87">
        <v>0</v>
      </c>
      <c r="K46" s="88">
        <v>0</v>
      </c>
      <c r="L46" s="88">
        <v>0</v>
      </c>
      <c r="M46" s="88">
        <v>0</v>
      </c>
      <c r="N46" s="88">
        <v>0</v>
      </c>
      <c r="O46" s="86">
        <v>0</v>
      </c>
      <c r="P46" s="86">
        <v>0</v>
      </c>
      <c r="Q46" s="86">
        <v>0</v>
      </c>
      <c r="R46" s="86">
        <v>0</v>
      </c>
      <c r="S46" s="106">
        <v>0</v>
      </c>
      <c r="T46" s="106">
        <v>0</v>
      </c>
      <c r="U46" s="106">
        <v>0</v>
      </c>
      <c r="V46" s="106">
        <v>0</v>
      </c>
      <c r="W46" s="225">
        <v>0</v>
      </c>
      <c r="X46" s="225">
        <v>0</v>
      </c>
      <c r="Y46" s="225">
        <v>0</v>
      </c>
      <c r="Z46" s="225">
        <v>0</v>
      </c>
      <c r="AA46" s="266">
        <v>0</v>
      </c>
      <c r="AB46" s="266">
        <v>0</v>
      </c>
      <c r="AC46" s="266">
        <v>0</v>
      </c>
      <c r="AD46" s="266"/>
    </row>
    <row r="47" spans="2:30" outlineLevel="1">
      <c r="B47" s="172" t="s">
        <v>184</v>
      </c>
      <c r="C47" s="86">
        <v>0</v>
      </c>
      <c r="D47" s="86">
        <v>0</v>
      </c>
      <c r="E47" s="86">
        <v>0</v>
      </c>
      <c r="F47" s="86">
        <v>0</v>
      </c>
      <c r="G47" s="87">
        <v>0</v>
      </c>
      <c r="H47" s="87">
        <v>0</v>
      </c>
      <c r="I47" s="87">
        <v>0</v>
      </c>
      <c r="J47" s="87">
        <v>0</v>
      </c>
      <c r="K47" s="88">
        <v>0</v>
      </c>
      <c r="L47" s="88">
        <v>0</v>
      </c>
      <c r="M47" s="88">
        <v>0</v>
      </c>
      <c r="N47" s="88">
        <v>0</v>
      </c>
      <c r="O47" s="86">
        <v>0</v>
      </c>
      <c r="P47" s="86">
        <v>0</v>
      </c>
      <c r="Q47" s="86">
        <v>0</v>
      </c>
      <c r="R47" s="86">
        <v>0</v>
      </c>
      <c r="S47" s="106">
        <v>0</v>
      </c>
      <c r="T47" s="106">
        <v>0</v>
      </c>
      <c r="U47" s="106">
        <v>0</v>
      </c>
      <c r="V47" s="106">
        <v>0</v>
      </c>
      <c r="W47" s="225">
        <v>0</v>
      </c>
      <c r="X47" s="225">
        <v>5559856.5</v>
      </c>
      <c r="Y47" s="225">
        <v>7078451.1399999997</v>
      </c>
      <c r="Z47" s="225">
        <v>7018532.71</v>
      </c>
      <c r="AA47" s="266">
        <v>7205804.2699999996</v>
      </c>
      <c r="AB47" s="266">
        <v>4197847.6399999997</v>
      </c>
      <c r="AC47" s="266">
        <v>2253373.42</v>
      </c>
      <c r="AD47" s="266"/>
    </row>
    <row r="48" spans="2:30" outlineLevel="1">
      <c r="B48" s="172" t="s">
        <v>178</v>
      </c>
      <c r="C48" s="86">
        <v>0</v>
      </c>
      <c r="D48" s="86">
        <v>0</v>
      </c>
      <c r="E48" s="86">
        <v>0</v>
      </c>
      <c r="F48" s="86">
        <v>0</v>
      </c>
      <c r="G48" s="87">
        <v>0</v>
      </c>
      <c r="H48" s="87">
        <v>0</v>
      </c>
      <c r="I48" s="87">
        <v>0</v>
      </c>
      <c r="J48" s="87">
        <v>0</v>
      </c>
      <c r="K48" s="88">
        <v>0</v>
      </c>
      <c r="L48" s="88">
        <v>0</v>
      </c>
      <c r="M48" s="88">
        <v>0</v>
      </c>
      <c r="N48" s="88">
        <v>0</v>
      </c>
      <c r="O48" s="86">
        <v>0</v>
      </c>
      <c r="P48" s="86">
        <v>0</v>
      </c>
      <c r="Q48" s="86">
        <v>0</v>
      </c>
      <c r="R48" s="86">
        <v>0</v>
      </c>
      <c r="S48" s="106">
        <v>0</v>
      </c>
      <c r="T48" s="106">
        <v>0</v>
      </c>
      <c r="U48" s="106">
        <v>0</v>
      </c>
      <c r="V48" s="106">
        <v>0</v>
      </c>
      <c r="W48" s="225">
        <v>0</v>
      </c>
      <c r="X48" s="225">
        <v>0</v>
      </c>
      <c r="Y48" s="225">
        <v>0</v>
      </c>
      <c r="Z48" s="225">
        <v>0</v>
      </c>
      <c r="AA48" s="266">
        <v>0</v>
      </c>
      <c r="AB48" s="266">
        <v>0</v>
      </c>
      <c r="AC48" s="266">
        <v>0</v>
      </c>
      <c r="AD48" s="266"/>
    </row>
    <row r="49" spans="2:30" ht="25.5" outlineLevel="1">
      <c r="B49" s="172" t="s">
        <v>185</v>
      </c>
      <c r="C49" s="86">
        <v>15579.17</v>
      </c>
      <c r="D49" s="86">
        <v>33920.17</v>
      </c>
      <c r="E49" s="86">
        <v>54475.57</v>
      </c>
      <c r="F49" s="86">
        <v>63146.06</v>
      </c>
      <c r="G49" s="87">
        <v>20786.349999999999</v>
      </c>
      <c r="H49" s="87">
        <v>78710.39</v>
      </c>
      <c r="I49" s="87">
        <v>79205.600000000006</v>
      </c>
      <c r="J49" s="87">
        <v>103171.77</v>
      </c>
      <c r="K49" s="88">
        <v>78279.399999999994</v>
      </c>
      <c r="L49" s="88">
        <v>123783.97</v>
      </c>
      <c r="M49" s="88">
        <v>62521.41</v>
      </c>
      <c r="N49" s="88">
        <v>89767.1</v>
      </c>
      <c r="O49" s="86">
        <v>67984.72</v>
      </c>
      <c r="P49" s="86">
        <v>282173.84999999998</v>
      </c>
      <c r="Q49" s="86">
        <v>286445.71999999997</v>
      </c>
      <c r="R49" s="86">
        <v>138045.32999999999</v>
      </c>
      <c r="S49" s="106">
        <v>434075.96</v>
      </c>
      <c r="T49" s="106">
        <v>924175.11</v>
      </c>
      <c r="U49" s="106">
        <v>1423982.84</v>
      </c>
      <c r="V49" s="106">
        <v>674069.13</v>
      </c>
      <c r="W49" s="225">
        <v>957774.79</v>
      </c>
      <c r="X49" s="225">
        <v>388381.74</v>
      </c>
      <c r="Y49" s="225">
        <v>341059.1</v>
      </c>
      <c r="Z49" s="225">
        <v>369994.76</v>
      </c>
      <c r="AA49" s="266">
        <v>318586.39</v>
      </c>
      <c r="AB49" s="266">
        <v>317954.78000000003</v>
      </c>
      <c r="AC49" s="266">
        <v>674480.04</v>
      </c>
      <c r="AD49" s="266"/>
    </row>
    <row r="50" spans="2:30" outlineLevel="1">
      <c r="B50" s="172" t="s">
        <v>186</v>
      </c>
      <c r="C50" s="86">
        <v>28432.35</v>
      </c>
      <c r="D50" s="86">
        <v>32734.35</v>
      </c>
      <c r="E50" s="86">
        <v>32198.65</v>
      </c>
      <c r="F50" s="86">
        <v>588.32000000000005</v>
      </c>
      <c r="G50" s="87">
        <v>30790.53</v>
      </c>
      <c r="H50" s="87">
        <v>65510.44</v>
      </c>
      <c r="I50" s="87">
        <v>86616.41</v>
      </c>
      <c r="J50" s="87">
        <v>86143.25</v>
      </c>
      <c r="K50" s="88">
        <v>80174.2</v>
      </c>
      <c r="L50" s="88">
        <v>80031.88</v>
      </c>
      <c r="M50" s="88">
        <v>80418.080000000002</v>
      </c>
      <c r="N50" s="88">
        <v>11475.83</v>
      </c>
      <c r="O50" s="86">
        <v>64047.95</v>
      </c>
      <c r="P50" s="86">
        <v>112216.87</v>
      </c>
      <c r="Q50" s="86">
        <v>120182.16</v>
      </c>
      <c r="R50" s="86">
        <v>148665.91</v>
      </c>
      <c r="S50" s="106">
        <v>165415.32999999999</v>
      </c>
      <c r="T50" s="106">
        <v>128771.7</v>
      </c>
      <c r="U50" s="106">
        <v>149870.85999999999</v>
      </c>
      <c r="V50" s="106">
        <v>209475.28</v>
      </c>
      <c r="W50" s="225">
        <v>186926.11</v>
      </c>
      <c r="X50" s="225">
        <v>199084.06</v>
      </c>
      <c r="Y50" s="225">
        <v>209993.52</v>
      </c>
      <c r="Z50" s="225">
        <v>589673.19999999995</v>
      </c>
      <c r="AA50" s="266">
        <v>265823.74</v>
      </c>
      <c r="AB50" s="266">
        <v>280910.98</v>
      </c>
      <c r="AC50" s="266">
        <v>300866.52</v>
      </c>
      <c r="AD50" s="266"/>
    </row>
    <row r="51" spans="2:30" outlineLevel="1">
      <c r="B51" s="172" t="s">
        <v>135</v>
      </c>
      <c r="C51" s="86">
        <v>50000</v>
      </c>
      <c r="D51" s="86">
        <v>50015.000000000007</v>
      </c>
      <c r="E51" s="86">
        <v>57101.54</v>
      </c>
      <c r="F51" s="86">
        <v>57546.73</v>
      </c>
      <c r="G51" s="87">
        <v>58327.63</v>
      </c>
      <c r="H51" s="87">
        <v>54408.31</v>
      </c>
      <c r="I51" s="87">
        <v>52990.74</v>
      </c>
      <c r="J51" s="87">
        <v>59405.05</v>
      </c>
      <c r="K51" s="88">
        <v>53697.599999999999</v>
      </c>
      <c r="L51" s="88">
        <v>1.4</v>
      </c>
      <c r="M51" s="88">
        <v>1787.28</v>
      </c>
      <c r="N51" s="88">
        <v>0</v>
      </c>
      <c r="O51" s="86">
        <v>10205.209999999999</v>
      </c>
      <c r="P51" s="86">
        <v>295.51</v>
      </c>
      <c r="Q51" s="86">
        <v>4614.72</v>
      </c>
      <c r="R51" s="86">
        <v>12720.1</v>
      </c>
      <c r="S51" s="106">
        <v>12720.1</v>
      </c>
      <c r="T51" s="106">
        <v>114.01</v>
      </c>
      <c r="U51" s="106">
        <v>1216.3800000000001</v>
      </c>
      <c r="V51" s="106">
        <v>140</v>
      </c>
      <c r="W51" s="225">
        <v>17.399999999999999</v>
      </c>
      <c r="X51" s="225">
        <v>1362.4</v>
      </c>
      <c r="Y51" s="225">
        <v>687.4</v>
      </c>
      <c r="Z51" s="225">
        <v>54.62</v>
      </c>
      <c r="AA51" s="266">
        <v>0</v>
      </c>
      <c r="AB51" s="266">
        <v>5632.41</v>
      </c>
      <c r="AC51" s="266">
        <v>1223.9100000000001</v>
      </c>
      <c r="AD51" s="266"/>
    </row>
    <row r="52" spans="2:30">
      <c r="B52" s="172" t="s">
        <v>187</v>
      </c>
      <c r="C52" s="86">
        <v>0</v>
      </c>
      <c r="D52" s="86">
        <v>0</v>
      </c>
      <c r="E52" s="86">
        <v>0</v>
      </c>
      <c r="F52" s="86">
        <v>0</v>
      </c>
      <c r="G52" s="87">
        <v>0</v>
      </c>
      <c r="H52" s="87">
        <v>0</v>
      </c>
      <c r="I52" s="87">
        <v>0</v>
      </c>
      <c r="J52" s="87">
        <v>0</v>
      </c>
      <c r="K52" s="88">
        <v>0</v>
      </c>
      <c r="L52" s="88">
        <v>0</v>
      </c>
      <c r="M52" s="88">
        <v>0</v>
      </c>
      <c r="N52" s="88">
        <v>0</v>
      </c>
      <c r="O52" s="86">
        <v>0</v>
      </c>
      <c r="P52" s="86">
        <v>0</v>
      </c>
      <c r="Q52" s="86">
        <v>0</v>
      </c>
      <c r="R52" s="86">
        <v>0</v>
      </c>
      <c r="S52" s="106">
        <v>0</v>
      </c>
      <c r="T52" s="106">
        <v>0</v>
      </c>
      <c r="U52" s="106">
        <v>0</v>
      </c>
      <c r="V52" s="106">
        <v>0</v>
      </c>
      <c r="W52" s="225">
        <v>0</v>
      </c>
      <c r="X52" s="225">
        <v>0</v>
      </c>
      <c r="Y52" s="225">
        <v>0</v>
      </c>
      <c r="Z52" s="225">
        <v>0</v>
      </c>
      <c r="AA52" s="266">
        <v>0</v>
      </c>
      <c r="AB52" s="266">
        <v>0</v>
      </c>
      <c r="AC52" s="266">
        <v>0</v>
      </c>
      <c r="AD52" s="266"/>
    </row>
    <row r="53" spans="2:30">
      <c r="B53" s="169" t="s">
        <v>188</v>
      </c>
      <c r="C53" s="84">
        <f>SUM(C54:C57)</f>
        <v>0</v>
      </c>
      <c r="D53" s="84">
        <f>SUM(D54:D57)</f>
        <v>0</v>
      </c>
      <c r="E53" s="84">
        <v>0</v>
      </c>
      <c r="F53" s="84">
        <v>0</v>
      </c>
      <c r="G53" s="170">
        <v>0</v>
      </c>
      <c r="H53" s="170">
        <v>178852.58</v>
      </c>
      <c r="I53" s="170">
        <v>419251.23</v>
      </c>
      <c r="J53" s="91">
        <v>615272.26</v>
      </c>
      <c r="K53" s="171">
        <v>837611.78</v>
      </c>
      <c r="L53" s="171">
        <v>882336.6</v>
      </c>
      <c r="M53" s="171">
        <v>1348340.05</v>
      </c>
      <c r="N53" s="92">
        <v>1503149.07</v>
      </c>
      <c r="O53" s="84">
        <v>1659039.61</v>
      </c>
      <c r="P53" s="84">
        <v>1520786.32</v>
      </c>
      <c r="Q53" s="84">
        <v>1382533.03</v>
      </c>
      <c r="R53" s="84">
        <v>1289879.74</v>
      </c>
      <c r="S53" s="107">
        <v>1289879.74</v>
      </c>
      <c r="T53" s="107">
        <v>1013373.1599999999</v>
      </c>
      <c r="U53" s="107">
        <v>875119.87</v>
      </c>
      <c r="V53" s="107">
        <v>829349.78</v>
      </c>
      <c r="W53" s="224">
        <v>691096.49</v>
      </c>
      <c r="X53" s="224">
        <v>552843.19999999995</v>
      </c>
      <c r="Y53" s="224">
        <v>414589.91</v>
      </c>
      <c r="Z53" s="224">
        <v>145960.15</v>
      </c>
      <c r="AA53" s="265">
        <v>0</v>
      </c>
      <c r="AB53" s="265">
        <v>0</v>
      </c>
      <c r="AC53" s="265">
        <v>0</v>
      </c>
      <c r="AD53" s="265"/>
    </row>
    <row r="54" spans="2:30" outlineLevel="1">
      <c r="B54" s="172" t="s">
        <v>189</v>
      </c>
      <c r="C54" s="86">
        <v>0</v>
      </c>
      <c r="D54" s="86">
        <v>0</v>
      </c>
      <c r="E54" s="86">
        <v>0</v>
      </c>
      <c r="F54" s="86">
        <v>0</v>
      </c>
      <c r="G54" s="87">
        <v>0</v>
      </c>
      <c r="H54" s="87">
        <v>0</v>
      </c>
      <c r="I54" s="87">
        <v>0</v>
      </c>
      <c r="J54" s="87">
        <v>0</v>
      </c>
      <c r="K54" s="88">
        <v>0</v>
      </c>
      <c r="L54" s="88">
        <v>0</v>
      </c>
      <c r="M54" s="88">
        <v>0</v>
      </c>
      <c r="N54" s="88">
        <v>0</v>
      </c>
      <c r="O54" s="86">
        <v>0</v>
      </c>
      <c r="P54" s="86">
        <v>0</v>
      </c>
      <c r="Q54" s="86">
        <v>0</v>
      </c>
      <c r="R54" s="86">
        <v>0</v>
      </c>
      <c r="S54" s="106">
        <v>0</v>
      </c>
      <c r="T54" s="106">
        <v>0</v>
      </c>
      <c r="U54" s="106">
        <v>0</v>
      </c>
      <c r="V54" s="106">
        <v>0</v>
      </c>
      <c r="W54" s="225">
        <v>0</v>
      </c>
      <c r="X54" s="225">
        <v>0</v>
      </c>
      <c r="Y54" s="225">
        <v>0</v>
      </c>
      <c r="Z54" s="225">
        <v>0</v>
      </c>
      <c r="AA54" s="266">
        <v>0</v>
      </c>
      <c r="AB54" s="266">
        <v>0</v>
      </c>
      <c r="AC54" s="266">
        <v>0</v>
      </c>
      <c r="AD54" s="266"/>
    </row>
    <row r="55" spans="2:30" outlineLevel="1">
      <c r="B55" s="172" t="s">
        <v>122</v>
      </c>
      <c r="C55" s="86">
        <v>0</v>
      </c>
      <c r="D55" s="86">
        <v>0</v>
      </c>
      <c r="E55" s="86">
        <v>0</v>
      </c>
      <c r="F55" s="86">
        <v>0</v>
      </c>
      <c r="G55" s="87">
        <v>0</v>
      </c>
      <c r="H55" s="87">
        <v>178852.58</v>
      </c>
      <c r="I55" s="87">
        <v>419251.23</v>
      </c>
      <c r="J55" s="87">
        <v>615272.26</v>
      </c>
      <c r="K55" s="88">
        <v>837611.78</v>
      </c>
      <c r="L55" s="88">
        <v>882336.6</v>
      </c>
      <c r="M55" s="88">
        <v>1348340.05</v>
      </c>
      <c r="N55" s="88">
        <v>1503149.07</v>
      </c>
      <c r="O55" s="86">
        <v>1659039.61</v>
      </c>
      <c r="P55" s="86">
        <v>1520786.32</v>
      </c>
      <c r="Q55" s="86">
        <v>1382533.03</v>
      </c>
      <c r="R55" s="86">
        <v>1289879.74</v>
      </c>
      <c r="S55" s="106">
        <v>1289879.74</v>
      </c>
      <c r="T55" s="106">
        <v>1013373.1599999999</v>
      </c>
      <c r="U55" s="106">
        <v>875119.87</v>
      </c>
      <c r="V55" s="106">
        <v>829349.78</v>
      </c>
      <c r="W55" s="225">
        <v>691096.49</v>
      </c>
      <c r="X55" s="225">
        <v>552843.19999999995</v>
      </c>
      <c r="Y55" s="225">
        <v>414589.91</v>
      </c>
      <c r="Z55" s="225">
        <v>145960.15</v>
      </c>
      <c r="AA55" s="266">
        <v>0</v>
      </c>
      <c r="AB55" s="266">
        <v>0</v>
      </c>
      <c r="AC55" s="266">
        <v>0</v>
      </c>
      <c r="AD55" s="266"/>
    </row>
    <row r="56" spans="2:30" outlineLevel="1">
      <c r="B56" s="206" t="s">
        <v>169</v>
      </c>
      <c r="C56" s="86">
        <v>0</v>
      </c>
      <c r="D56" s="86">
        <v>0</v>
      </c>
      <c r="E56" s="86">
        <v>0</v>
      </c>
      <c r="F56" s="86">
        <v>0</v>
      </c>
      <c r="G56" s="87">
        <v>0</v>
      </c>
      <c r="H56" s="87">
        <v>178852.58</v>
      </c>
      <c r="I56" s="87">
        <v>419251.23</v>
      </c>
      <c r="J56" s="87">
        <v>615272.26</v>
      </c>
      <c r="K56" s="88">
        <v>837611.78</v>
      </c>
      <c r="L56" s="88">
        <v>882336.6</v>
      </c>
      <c r="M56" s="88">
        <v>1348340.05</v>
      </c>
      <c r="N56" s="88">
        <v>1503149.07</v>
      </c>
      <c r="O56" s="86">
        <v>1659039.61</v>
      </c>
      <c r="P56" s="86">
        <v>1520786.32</v>
      </c>
      <c r="Q56" s="86">
        <v>1382533.03</v>
      </c>
      <c r="R56" s="86">
        <v>691266.58</v>
      </c>
      <c r="S56" s="106">
        <v>691266.58</v>
      </c>
      <c r="T56" s="106">
        <v>691266.58</v>
      </c>
      <c r="U56" s="106">
        <v>691266.58</v>
      </c>
      <c r="V56" s="106">
        <v>138253.42000000001</v>
      </c>
      <c r="W56" s="225">
        <v>138253.42000000001</v>
      </c>
      <c r="X56" s="225">
        <v>0</v>
      </c>
      <c r="Y56" s="225">
        <v>0</v>
      </c>
      <c r="Z56" s="225">
        <v>0</v>
      </c>
      <c r="AA56" s="266">
        <v>0</v>
      </c>
      <c r="AB56" s="266">
        <v>0</v>
      </c>
      <c r="AC56" s="266">
        <v>0</v>
      </c>
      <c r="AD56" s="266"/>
    </row>
    <row r="57" spans="2:30" outlineLevel="1">
      <c r="B57" s="206" t="s">
        <v>170</v>
      </c>
      <c r="C57" s="86">
        <v>0</v>
      </c>
      <c r="D57" s="86">
        <v>0</v>
      </c>
      <c r="E57" s="86">
        <v>0</v>
      </c>
      <c r="F57" s="86">
        <v>0</v>
      </c>
      <c r="G57" s="87">
        <v>0</v>
      </c>
      <c r="H57" s="87">
        <v>0</v>
      </c>
      <c r="I57" s="87">
        <v>0</v>
      </c>
      <c r="J57" s="87">
        <v>0</v>
      </c>
      <c r="K57" s="88">
        <v>0</v>
      </c>
      <c r="L57" s="88">
        <v>0</v>
      </c>
      <c r="M57" s="88">
        <v>0</v>
      </c>
      <c r="N57" s="88">
        <v>0</v>
      </c>
      <c r="O57" s="86">
        <v>0</v>
      </c>
      <c r="P57" s="86">
        <v>0</v>
      </c>
      <c r="Q57" s="86">
        <v>0</v>
      </c>
      <c r="R57" s="86">
        <v>598613.16</v>
      </c>
      <c r="S57" s="106">
        <v>598613.16</v>
      </c>
      <c r="T57" s="106">
        <v>322106.58</v>
      </c>
      <c r="U57" s="106">
        <v>183853.29</v>
      </c>
      <c r="V57" s="106">
        <v>691096.36</v>
      </c>
      <c r="W57" s="225">
        <v>552843.06999999995</v>
      </c>
      <c r="X57" s="225">
        <v>552843.19999999995</v>
      </c>
      <c r="Y57" s="225">
        <v>414589.91</v>
      </c>
      <c r="Z57" s="225">
        <v>145960.15</v>
      </c>
      <c r="AA57" s="266">
        <v>0</v>
      </c>
      <c r="AB57" s="266">
        <v>0</v>
      </c>
      <c r="AC57" s="266">
        <v>0</v>
      </c>
      <c r="AD57" s="266"/>
    </row>
    <row r="58" spans="2:30" ht="15.75" thickBot="1">
      <c r="B58" s="191" t="s">
        <v>190</v>
      </c>
      <c r="C58" s="192">
        <f>C3+C11</f>
        <v>5284273.07</v>
      </c>
      <c r="D58" s="192">
        <f>D3+D11</f>
        <v>5266016.6100000013</v>
      </c>
      <c r="E58" s="192">
        <v>5398660.46</v>
      </c>
      <c r="F58" s="192">
        <v>6632412.3200000012</v>
      </c>
      <c r="G58" s="193">
        <v>8519281.6300000008</v>
      </c>
      <c r="H58" s="193">
        <v>8339311.9800000014</v>
      </c>
      <c r="I58" s="193">
        <v>8394191.9300000016</v>
      </c>
      <c r="J58" s="194">
        <v>8504052.3100000005</v>
      </c>
      <c r="K58" s="195">
        <v>8965124.0899999999</v>
      </c>
      <c r="L58" s="195">
        <v>9592420.6400000006</v>
      </c>
      <c r="M58" s="195">
        <v>12427011.670000002</v>
      </c>
      <c r="N58" s="196">
        <v>13286490.23</v>
      </c>
      <c r="O58" s="192">
        <v>14114926.890000001</v>
      </c>
      <c r="P58" s="192">
        <v>17711153.940000001</v>
      </c>
      <c r="Q58" s="192">
        <v>18436005.969999999</v>
      </c>
      <c r="R58" s="192">
        <v>19642295.580000002</v>
      </c>
      <c r="S58" s="197">
        <v>23795843.370000001</v>
      </c>
      <c r="T58" s="197">
        <v>36097762.890000001</v>
      </c>
      <c r="U58" s="197">
        <v>36692088.409999996</v>
      </c>
      <c r="V58" s="197">
        <v>35599511.359999999</v>
      </c>
      <c r="W58" s="229">
        <v>37058891.32</v>
      </c>
      <c r="X58" s="229">
        <v>41797932.780000001</v>
      </c>
      <c r="Y58" s="229">
        <v>44441921.170000002</v>
      </c>
      <c r="Z58" s="229">
        <v>43964315.619999997</v>
      </c>
      <c r="AA58" s="270">
        <v>43173496.239999995</v>
      </c>
      <c r="AB58" s="270">
        <v>48290760.839999996</v>
      </c>
      <c r="AC58" s="270">
        <v>47837669.550000004</v>
      </c>
      <c r="AD58" s="270"/>
    </row>
    <row r="60" spans="2:30">
      <c r="B60" s="2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273"/>
      <c r="AB60" s="273"/>
      <c r="AC60" s="273"/>
      <c r="AD60" s="273"/>
    </row>
    <row r="63" spans="2:30">
      <c r="T63" s="159"/>
      <c r="U63" s="159"/>
      <c r="V63" s="159"/>
      <c r="W63" s="159"/>
      <c r="X63" s="159"/>
      <c r="Y63" s="159"/>
      <c r="Z63" s="159"/>
      <c r="AA63" s="274"/>
      <c r="AB63" s="274"/>
      <c r="AC63" s="274"/>
      <c r="AD63" s="274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DA06FF-BA6E-894B-8B57-9F72F408FC78}">
  <sheetPr>
    <tabColor rgb="FF00B050"/>
  </sheetPr>
  <dimension ref="A1:AG67"/>
  <sheetViews>
    <sheetView showGridLines="0" tabSelected="1" zoomScale="110" zoomScaleNormal="110" workbookViewId="0">
      <pane xSplit="5" ySplit="3" topLeftCell="M4" activePane="bottomRight" state="frozen"/>
      <selection pane="topRight"/>
      <selection pane="bottomLeft"/>
      <selection pane="bottomRight" activeCell="Q16" sqref="Q16"/>
    </sheetView>
  </sheetViews>
  <sheetFormatPr defaultColWidth="10.875" defaultRowHeight="15" outlineLevelRow="1" outlineLevelCol="1"/>
  <cols>
    <col min="1" max="1" width="2.625" style="5" customWidth="1"/>
    <col min="2" max="4" width="2.875" style="1" customWidth="1"/>
    <col min="5" max="5" width="56.625" style="1" customWidth="1"/>
    <col min="6" max="8" width="15" style="1" hidden="1" customWidth="1" outlineLevel="1"/>
    <col min="9" max="9" width="15" style="1" customWidth="1" collapsed="1"/>
    <col min="10" max="12" width="15" style="1" hidden="1" customWidth="1" outlineLevel="1"/>
    <col min="13" max="13" width="15" style="1" customWidth="1" collapsed="1"/>
    <col min="14" max="16" width="15" style="1" hidden="1" customWidth="1" outlineLevel="1"/>
    <col min="17" max="17" width="15" style="1" customWidth="1" collapsed="1"/>
    <col min="18" max="20" width="15" style="1" hidden="1" customWidth="1" outlineLevel="1"/>
    <col min="21" max="21" width="15" style="1" customWidth="1" collapsed="1"/>
    <col min="22" max="24" width="15" style="102" hidden="1" customWidth="1" outlineLevel="1"/>
    <col min="25" max="25" width="15" style="102" customWidth="1" collapsed="1"/>
    <col min="26" max="28" width="15" style="102" hidden="1" customWidth="1" outlineLevel="1"/>
    <col min="29" max="29" width="15" style="102" customWidth="1" collapsed="1"/>
    <col min="30" max="32" width="15" style="262" customWidth="1" outlineLevel="1"/>
    <col min="33" max="33" width="15" style="262" customWidth="1"/>
    <col min="34" max="16384" width="10.875" style="1"/>
  </cols>
  <sheetData>
    <row r="1" spans="2:33" ht="21" thickBot="1">
      <c r="B1" s="290" t="s">
        <v>250</v>
      </c>
      <c r="C1" s="290"/>
      <c r="D1" s="290"/>
      <c r="E1" s="290"/>
    </row>
    <row r="2" spans="2:33" ht="15.75" thickBot="1">
      <c r="B2" s="286" t="s">
        <v>86</v>
      </c>
      <c r="C2" s="287"/>
      <c r="D2" s="287"/>
      <c r="E2" s="288"/>
      <c r="F2" s="28" t="s">
        <v>9</v>
      </c>
      <c r="G2" s="28" t="s">
        <v>8</v>
      </c>
      <c r="H2" s="29">
        <v>42643</v>
      </c>
      <c r="I2" s="28" t="s">
        <v>0</v>
      </c>
      <c r="J2" s="2" t="s">
        <v>7</v>
      </c>
      <c r="K2" s="2" t="s">
        <v>5</v>
      </c>
      <c r="L2" s="2" t="s">
        <v>4</v>
      </c>
      <c r="M2" s="2" t="s">
        <v>1</v>
      </c>
      <c r="N2" s="3" t="s">
        <v>6</v>
      </c>
      <c r="O2" s="3" t="s">
        <v>3</v>
      </c>
      <c r="P2" s="3" t="s">
        <v>2</v>
      </c>
      <c r="Q2" s="4">
        <v>43465</v>
      </c>
      <c r="R2" s="29">
        <v>43555</v>
      </c>
      <c r="S2" s="29">
        <v>43646</v>
      </c>
      <c r="T2" s="29">
        <v>43738</v>
      </c>
      <c r="U2" s="29">
        <v>43830</v>
      </c>
      <c r="V2" s="110">
        <v>43921</v>
      </c>
      <c r="W2" s="110">
        <v>44012</v>
      </c>
      <c r="X2" s="110">
        <v>44104</v>
      </c>
      <c r="Y2" s="110">
        <v>44196</v>
      </c>
      <c r="Z2" s="222">
        <v>44286</v>
      </c>
      <c r="AA2" s="222">
        <v>44377</v>
      </c>
      <c r="AB2" s="222">
        <v>44469</v>
      </c>
      <c r="AC2" s="222">
        <v>44561</v>
      </c>
      <c r="AD2" s="263">
        <v>44651</v>
      </c>
      <c r="AE2" s="263">
        <v>44742</v>
      </c>
      <c r="AF2" s="263">
        <v>44834</v>
      </c>
      <c r="AG2" s="263">
        <v>44926</v>
      </c>
    </row>
    <row r="3" spans="2:33">
      <c r="B3" s="7" t="s">
        <v>10</v>
      </c>
      <c r="C3" s="8" t="s">
        <v>203</v>
      </c>
      <c r="D3" s="8"/>
      <c r="E3" s="291"/>
      <c r="F3" s="30"/>
      <c r="G3" s="30"/>
      <c r="H3" s="30"/>
      <c r="I3" s="30"/>
      <c r="J3" s="31"/>
      <c r="K3" s="31"/>
      <c r="L3" s="31"/>
      <c r="M3" s="31"/>
      <c r="N3" s="32"/>
      <c r="O3" s="32"/>
      <c r="P3" s="32"/>
      <c r="Q3" s="32"/>
      <c r="R3" s="30"/>
      <c r="S3" s="30"/>
      <c r="T3" s="30"/>
      <c r="U3" s="30"/>
      <c r="V3" s="111"/>
      <c r="W3" s="111"/>
      <c r="X3" s="111"/>
      <c r="Y3" s="111"/>
      <c r="Z3" s="230"/>
      <c r="AA3" s="230"/>
      <c r="AB3" s="230"/>
      <c r="AC3" s="230"/>
      <c r="AD3" s="275"/>
      <c r="AE3" s="275"/>
      <c r="AF3" s="275"/>
      <c r="AG3" s="275"/>
    </row>
    <row r="4" spans="2:33">
      <c r="B4" s="9"/>
      <c r="C4" s="10" t="s">
        <v>11</v>
      </c>
      <c r="D4" s="11" t="s">
        <v>191</v>
      </c>
      <c r="E4" s="11"/>
      <c r="F4" s="33">
        <v>-227357.46</v>
      </c>
      <c r="G4" s="33">
        <v>-473808.81000000006</v>
      </c>
      <c r="H4" s="33">
        <v>-590404.66000000027</v>
      </c>
      <c r="I4" s="33">
        <v>-976013.22999999975</v>
      </c>
      <c r="J4" s="34">
        <v>-271448.69</v>
      </c>
      <c r="K4" s="34">
        <v>-622401.55000000005</v>
      </c>
      <c r="L4" s="34">
        <v>-870204.69000000006</v>
      </c>
      <c r="M4" s="34">
        <v>-1293120.49</v>
      </c>
      <c r="N4" s="35">
        <v>394558.55999999994</v>
      </c>
      <c r="O4" s="35">
        <v>1102145.6400000004</v>
      </c>
      <c r="P4" s="35">
        <v>2455043.9899999998</v>
      </c>
      <c r="Q4" s="35">
        <v>3287179.4399999995</v>
      </c>
      <c r="R4" s="33">
        <v>968628.34000000008</v>
      </c>
      <c r="S4" s="33">
        <v>4485441.8400000008</v>
      </c>
      <c r="T4" s="33">
        <v>5654582.1399999987</v>
      </c>
      <c r="U4" s="33">
        <v>6440708.2099999981</v>
      </c>
      <c r="V4" s="112">
        <v>3642727.3099999996</v>
      </c>
      <c r="W4" s="112">
        <v>13444740.270000001</v>
      </c>
      <c r="X4" s="112">
        <v>14859526.369999999</v>
      </c>
      <c r="Y4" s="112">
        <v>14280992.189999994</v>
      </c>
      <c r="Z4" s="231">
        <v>2111784.2300000004</v>
      </c>
      <c r="AA4" s="231">
        <v>1552656.5700000022</v>
      </c>
      <c r="AB4" s="231">
        <v>3131696.1900000009</v>
      </c>
      <c r="AC4" s="231">
        <v>1567474.489999997</v>
      </c>
      <c r="AD4" s="276">
        <v>197836.98999999967</v>
      </c>
      <c r="AE4" s="276">
        <v>6224737.0700000003</v>
      </c>
      <c r="AF4" s="276">
        <v>8053080.0799999926</v>
      </c>
      <c r="AG4" s="276"/>
    </row>
    <row r="5" spans="2:33">
      <c r="B5" s="9"/>
      <c r="C5" s="10" t="s">
        <v>12</v>
      </c>
      <c r="D5" s="11" t="s">
        <v>192</v>
      </c>
      <c r="E5" s="11"/>
      <c r="F5" s="33">
        <v>53217.469999999812</v>
      </c>
      <c r="G5" s="33">
        <v>245753.42999999985</v>
      </c>
      <c r="H5" s="33">
        <v>161700.01999999984</v>
      </c>
      <c r="I5" s="33">
        <v>-751708.21</v>
      </c>
      <c r="J5" s="34">
        <v>-810149.35</v>
      </c>
      <c r="K5" s="34">
        <v>-985264.98999999987</v>
      </c>
      <c r="L5" s="34">
        <v>-1156776.8899999999</v>
      </c>
      <c r="M5" s="34">
        <v>-990885.81000000029</v>
      </c>
      <c r="N5" s="35">
        <v>-270987.63</v>
      </c>
      <c r="O5" s="35">
        <v>-949963.27999999968</v>
      </c>
      <c r="P5" s="35">
        <v>-2098621.8000000007</v>
      </c>
      <c r="Q5" s="35">
        <v>-2595485.0700000003</v>
      </c>
      <c r="R5" s="33">
        <v>2262416.02</v>
      </c>
      <c r="S5" s="33">
        <v>-1355616.7200000004</v>
      </c>
      <c r="T5" s="33">
        <v>-1868560.9799999997</v>
      </c>
      <c r="U5" s="33">
        <v>-5520511.7200000007</v>
      </c>
      <c r="V5" s="112">
        <v>-3105152.89</v>
      </c>
      <c r="W5" s="112">
        <v>-9537635.7599999998</v>
      </c>
      <c r="X5" s="112">
        <v>-13117955.1</v>
      </c>
      <c r="Y5" s="112">
        <v>-10849176.140000001</v>
      </c>
      <c r="Z5" s="231">
        <v>-2406923.5700000003</v>
      </c>
      <c r="AA5" s="231">
        <v>-351539.58999999968</v>
      </c>
      <c r="AB5" s="231">
        <v>-3643568.1499999994</v>
      </c>
      <c r="AC5" s="231">
        <v>-456324.53000000026</v>
      </c>
      <c r="AD5" s="276">
        <v>-3145682.02</v>
      </c>
      <c r="AE5" s="276">
        <v>-7476815.4900000002</v>
      </c>
      <c r="AF5" s="276">
        <v>-9316473.1999999993</v>
      </c>
      <c r="AG5" s="276"/>
    </row>
    <row r="6" spans="2:33">
      <c r="B6" s="12"/>
      <c r="C6" s="13"/>
      <c r="D6" s="27" t="s">
        <v>193</v>
      </c>
      <c r="E6" s="27"/>
      <c r="F6" s="36">
        <v>43491.71</v>
      </c>
      <c r="G6" s="36">
        <v>88752.65</v>
      </c>
      <c r="H6" s="36">
        <v>137924.95000000001</v>
      </c>
      <c r="I6" s="36">
        <v>187945</v>
      </c>
      <c r="J6" s="37">
        <v>49403.37</v>
      </c>
      <c r="K6" s="37">
        <v>102722.8</v>
      </c>
      <c r="L6" s="37">
        <v>159840.5</v>
      </c>
      <c r="M6" s="37">
        <v>213866.75</v>
      </c>
      <c r="N6" s="38">
        <v>57820.3</v>
      </c>
      <c r="O6" s="38">
        <v>113595.29</v>
      </c>
      <c r="P6" s="38">
        <v>166671.71</v>
      </c>
      <c r="Q6" s="38">
        <v>248397.77</v>
      </c>
      <c r="R6" s="36">
        <v>58653.74</v>
      </c>
      <c r="S6" s="36">
        <v>398481.15</v>
      </c>
      <c r="T6" s="36">
        <v>682266.44</v>
      </c>
      <c r="U6" s="36">
        <v>966511.09</v>
      </c>
      <c r="V6" s="113">
        <v>279786.12</v>
      </c>
      <c r="W6" s="113">
        <v>557788.39</v>
      </c>
      <c r="X6" s="113">
        <v>839411.46</v>
      </c>
      <c r="Y6" s="113">
        <v>1113591.74</v>
      </c>
      <c r="Z6" s="232">
        <v>275534.13</v>
      </c>
      <c r="AA6" s="232">
        <v>578145.62</v>
      </c>
      <c r="AB6" s="232">
        <v>867556.68</v>
      </c>
      <c r="AC6" s="232">
        <v>1172033.8799999999</v>
      </c>
      <c r="AD6" s="277">
        <v>301734.96000000002</v>
      </c>
      <c r="AE6" s="277">
        <v>395558.13</v>
      </c>
      <c r="AF6" s="277">
        <v>474341.35</v>
      </c>
      <c r="AG6" s="277"/>
    </row>
    <row r="7" spans="2:33">
      <c r="B7" s="12"/>
      <c r="C7" s="13"/>
      <c r="D7" s="27" t="s">
        <v>194</v>
      </c>
      <c r="E7" s="27"/>
      <c r="F7" s="36">
        <v>0</v>
      </c>
      <c r="G7" s="36">
        <v>0</v>
      </c>
      <c r="H7" s="36">
        <v>0</v>
      </c>
      <c r="I7" s="36">
        <v>0</v>
      </c>
      <c r="J7" s="37">
        <v>0</v>
      </c>
      <c r="K7" s="37">
        <v>0</v>
      </c>
      <c r="L7" s="37">
        <v>0</v>
      </c>
      <c r="M7" s="37">
        <v>0</v>
      </c>
      <c r="N7" s="38">
        <v>0</v>
      </c>
      <c r="O7" s="38">
        <v>0</v>
      </c>
      <c r="P7" s="38">
        <v>0</v>
      </c>
      <c r="Q7" s="38">
        <v>0</v>
      </c>
      <c r="R7" s="36">
        <v>0</v>
      </c>
      <c r="S7" s="36">
        <v>0</v>
      </c>
      <c r="T7" s="36">
        <v>0</v>
      </c>
      <c r="U7" s="36">
        <v>0</v>
      </c>
      <c r="V7" s="113">
        <v>0</v>
      </c>
      <c r="W7" s="113">
        <v>0</v>
      </c>
      <c r="X7" s="113">
        <v>0</v>
      </c>
      <c r="Y7" s="113">
        <v>0</v>
      </c>
      <c r="Z7" s="233">
        <v>0</v>
      </c>
      <c r="AA7" s="233">
        <v>0</v>
      </c>
      <c r="AB7" s="233">
        <v>0</v>
      </c>
      <c r="AC7" s="233">
        <v>0</v>
      </c>
      <c r="AD7" s="278">
        <v>0</v>
      </c>
      <c r="AE7" s="278"/>
      <c r="AF7" s="278">
        <v>0</v>
      </c>
      <c r="AG7" s="278"/>
    </row>
    <row r="8" spans="2:33">
      <c r="B8" s="12"/>
      <c r="C8" s="13"/>
      <c r="D8" s="27" t="s">
        <v>195</v>
      </c>
      <c r="E8" s="27"/>
      <c r="F8" s="36">
        <v>0</v>
      </c>
      <c r="G8" s="36">
        <v>0</v>
      </c>
      <c r="H8" s="36">
        <v>0</v>
      </c>
      <c r="I8" s="36">
        <v>16450.139999999996</v>
      </c>
      <c r="J8" s="37">
        <v>351.75999999999993</v>
      </c>
      <c r="K8" s="37">
        <v>-458.99000000000012</v>
      </c>
      <c r="L8" s="37">
        <v>-655.56000000000006</v>
      </c>
      <c r="M8" s="37">
        <v>-469.56000000000006</v>
      </c>
      <c r="N8" s="38">
        <v>0</v>
      </c>
      <c r="O8" s="38">
        <v>4120.55</v>
      </c>
      <c r="P8" s="38">
        <v>5638.91</v>
      </c>
      <c r="Q8" s="38">
        <v>15778.33</v>
      </c>
      <c r="R8" s="36">
        <v>9428.82</v>
      </c>
      <c r="S8" s="36">
        <v>12073.59</v>
      </c>
      <c r="T8" s="36">
        <v>22137.27</v>
      </c>
      <c r="U8" s="36">
        <v>6025.08</v>
      </c>
      <c r="V8" s="113">
        <v>0</v>
      </c>
      <c r="W8" s="113">
        <v>-36139.22</v>
      </c>
      <c r="X8" s="113">
        <v>-36139.22</v>
      </c>
      <c r="Y8" s="113">
        <v>20120.55</v>
      </c>
      <c r="Z8" s="233">
        <v>1870.76</v>
      </c>
      <c r="AA8" s="233">
        <v>-333006.56</v>
      </c>
      <c r="AB8" s="233">
        <v>-327892.57</v>
      </c>
      <c r="AC8" s="233">
        <v>-345207.97</v>
      </c>
      <c r="AD8" s="278">
        <v>-2656.71</v>
      </c>
      <c r="AE8" s="278">
        <v>-478671.87</v>
      </c>
      <c r="AF8" s="278">
        <v>-485500.9</v>
      </c>
      <c r="AG8" s="278"/>
    </row>
    <row r="9" spans="2:33">
      <c r="B9" s="12"/>
      <c r="C9" s="13"/>
      <c r="D9" s="27" t="s">
        <v>196</v>
      </c>
      <c r="E9" s="27"/>
      <c r="F9" s="36">
        <v>-10000</v>
      </c>
      <c r="G9" s="36">
        <v>-10000</v>
      </c>
      <c r="H9" s="36">
        <v>-10000</v>
      </c>
      <c r="I9" s="36">
        <v>-10000</v>
      </c>
      <c r="J9" s="37">
        <v>0</v>
      </c>
      <c r="K9" s="37">
        <v>0</v>
      </c>
      <c r="L9" s="37">
        <v>0</v>
      </c>
      <c r="M9" s="37">
        <v>0</v>
      </c>
      <c r="N9" s="38">
        <v>0</v>
      </c>
      <c r="O9" s="38">
        <v>0</v>
      </c>
      <c r="P9" s="38">
        <v>0</v>
      </c>
      <c r="Q9" s="38">
        <v>0</v>
      </c>
      <c r="R9" s="36">
        <v>0</v>
      </c>
      <c r="S9" s="36">
        <v>0</v>
      </c>
      <c r="T9" s="36">
        <v>0</v>
      </c>
      <c r="U9" s="36">
        <v>0</v>
      </c>
      <c r="V9" s="113">
        <v>0</v>
      </c>
      <c r="W9" s="113">
        <v>0</v>
      </c>
      <c r="X9" s="113">
        <v>-350000</v>
      </c>
      <c r="Y9" s="113">
        <v>-475399.69</v>
      </c>
      <c r="Z9" s="233">
        <v>0</v>
      </c>
      <c r="AA9" s="233">
        <v>-850000</v>
      </c>
      <c r="AB9" s="233">
        <v>0</v>
      </c>
      <c r="AC9" s="233">
        <v>0</v>
      </c>
      <c r="AD9" s="278">
        <v>0</v>
      </c>
      <c r="AE9" s="278"/>
      <c r="AF9" s="278">
        <v>0</v>
      </c>
      <c r="AG9" s="278"/>
    </row>
    <row r="10" spans="2:33">
      <c r="B10" s="12"/>
      <c r="C10" s="13"/>
      <c r="D10" s="27" t="s">
        <v>197</v>
      </c>
      <c r="E10" s="27"/>
      <c r="F10" s="36">
        <v>0</v>
      </c>
      <c r="G10" s="36">
        <v>0</v>
      </c>
      <c r="H10" s="36">
        <v>0</v>
      </c>
      <c r="I10" s="36">
        <v>0</v>
      </c>
      <c r="J10" s="37">
        <v>0</v>
      </c>
      <c r="K10" s="37">
        <v>0</v>
      </c>
      <c r="L10" s="37">
        <v>0</v>
      </c>
      <c r="M10" s="37">
        <v>0</v>
      </c>
      <c r="N10" s="38">
        <v>0</v>
      </c>
      <c r="O10" s="38">
        <v>0</v>
      </c>
      <c r="P10" s="38">
        <v>0</v>
      </c>
      <c r="Q10" s="38">
        <v>0</v>
      </c>
      <c r="R10" s="36">
        <v>0</v>
      </c>
      <c r="S10" s="36">
        <v>0</v>
      </c>
      <c r="T10" s="36">
        <v>0</v>
      </c>
      <c r="U10" s="36">
        <v>703000</v>
      </c>
      <c r="V10" s="113">
        <v>0</v>
      </c>
      <c r="W10" s="113">
        <v>1884401</v>
      </c>
      <c r="X10" s="113">
        <v>1856281</v>
      </c>
      <c r="Y10" s="113">
        <v>1859783.82</v>
      </c>
      <c r="Z10" s="233">
        <v>0</v>
      </c>
      <c r="AA10" s="233">
        <v>161500</v>
      </c>
      <c r="AB10" s="233">
        <v>161500</v>
      </c>
      <c r="AC10" s="233">
        <v>162666.43</v>
      </c>
      <c r="AD10" s="278">
        <v>0</v>
      </c>
      <c r="AE10" s="278">
        <v>1219478</v>
      </c>
      <c r="AF10" s="278">
        <v>1819117.44</v>
      </c>
      <c r="AG10" s="278"/>
    </row>
    <row r="11" spans="2:33">
      <c r="B11" s="12"/>
      <c r="C11" s="13"/>
      <c r="D11" s="27" t="s">
        <v>198</v>
      </c>
      <c r="E11" s="27"/>
      <c r="F11" s="36">
        <v>-23992.670000000158</v>
      </c>
      <c r="G11" s="36">
        <v>-81912.630000000121</v>
      </c>
      <c r="H11" s="36">
        <v>-94711.440000000177</v>
      </c>
      <c r="I11" s="36">
        <v>-105174.32000000007</v>
      </c>
      <c r="J11" s="37">
        <v>-6817.0400000000373</v>
      </c>
      <c r="K11" s="37">
        <v>26767.270000000019</v>
      </c>
      <c r="L11" s="37">
        <v>18084.060000000056</v>
      </c>
      <c r="M11" s="37">
        <v>1016227.96</v>
      </c>
      <c r="N11" s="38">
        <v>182308.65000000002</v>
      </c>
      <c r="O11" s="38">
        <v>241784.13000000006</v>
      </c>
      <c r="P11" s="38">
        <v>267903.01</v>
      </c>
      <c r="Q11" s="38">
        <v>397412.99</v>
      </c>
      <c r="R11" s="36">
        <v>-99940.260000000009</v>
      </c>
      <c r="S11" s="36">
        <v>-220864.27000000002</v>
      </c>
      <c r="T11" s="36">
        <v>-343732.24</v>
      </c>
      <c r="U11" s="36">
        <v>-1264474.3700000001</v>
      </c>
      <c r="V11" s="113">
        <v>-420016.93</v>
      </c>
      <c r="W11" s="113">
        <v>-383260.92</v>
      </c>
      <c r="X11" s="113">
        <v>23423.27</v>
      </c>
      <c r="Y11" s="113">
        <v>-344529.09</v>
      </c>
      <c r="Z11" s="233">
        <v>-312659.89</v>
      </c>
      <c r="AA11" s="233">
        <v>-1353590.23</v>
      </c>
      <c r="AB11" s="233">
        <v>-2734880.19</v>
      </c>
      <c r="AC11" s="233">
        <v>-3592262.39</v>
      </c>
      <c r="AD11" s="278">
        <v>-618168.26</v>
      </c>
      <c r="AE11" s="278">
        <v>-742289.84</v>
      </c>
      <c r="AF11" s="278">
        <v>-273283.59000000003</v>
      </c>
      <c r="AG11" s="278"/>
    </row>
    <row r="12" spans="2:33">
      <c r="B12" s="12"/>
      <c r="C12" s="13"/>
      <c r="D12" s="27" t="s">
        <v>199</v>
      </c>
      <c r="E12" s="27"/>
      <c r="F12" s="36">
        <v>60943.399999999994</v>
      </c>
      <c r="G12" s="36">
        <v>109962.15999999997</v>
      </c>
      <c r="H12" s="36">
        <v>64178.739999999991</v>
      </c>
      <c r="I12" s="36">
        <v>27147.909999999945</v>
      </c>
      <c r="J12" s="37">
        <v>-35879.179999999935</v>
      </c>
      <c r="K12" s="37">
        <v>-15656.359999999986</v>
      </c>
      <c r="L12" s="37">
        <v>94364.530000000042</v>
      </c>
      <c r="M12" s="37">
        <v>-139131.06</v>
      </c>
      <c r="N12" s="38">
        <v>-269331.88999999996</v>
      </c>
      <c r="O12" s="38">
        <v>-181091.22999999998</v>
      </c>
      <c r="P12" s="38">
        <v>-602277.8899999999</v>
      </c>
      <c r="Q12" s="38">
        <v>-697766.42</v>
      </c>
      <c r="R12" s="36">
        <v>-99114.840000000084</v>
      </c>
      <c r="S12" s="36">
        <v>-1565067.5299999998</v>
      </c>
      <c r="T12" s="36">
        <v>-2139059.61</v>
      </c>
      <c r="U12" s="36">
        <v>-1382102.92</v>
      </c>
      <c r="V12" s="113">
        <v>-3519009.11</v>
      </c>
      <c r="W12" s="113">
        <v>-2037259.89</v>
      </c>
      <c r="X12" s="113">
        <v>-3935463.25</v>
      </c>
      <c r="Y12" s="113">
        <v>-1946689.05</v>
      </c>
      <c r="Z12" s="233">
        <v>-1002668.95</v>
      </c>
      <c r="AA12" s="233">
        <v>-1661489.27</v>
      </c>
      <c r="AB12" s="233">
        <v>-4268773.05</v>
      </c>
      <c r="AC12" s="233">
        <v>-1396034.67</v>
      </c>
      <c r="AD12" s="278">
        <v>-563484.52</v>
      </c>
      <c r="AE12" s="278">
        <v>-2962529.54</v>
      </c>
      <c r="AF12" s="278">
        <v>-759107.96</v>
      </c>
      <c r="AG12" s="278"/>
    </row>
    <row r="13" spans="2:33" ht="17.100000000000001" customHeight="1">
      <c r="B13" s="12"/>
      <c r="C13" s="13"/>
      <c r="D13" s="289" t="s">
        <v>200</v>
      </c>
      <c r="E13" s="289"/>
      <c r="F13" s="36">
        <v>-17224.970000000016</v>
      </c>
      <c r="G13" s="36">
        <v>141573.38</v>
      </c>
      <c r="H13" s="36">
        <v>191468.27000000002</v>
      </c>
      <c r="I13" s="36">
        <v>384690.39999999997</v>
      </c>
      <c r="J13" s="37">
        <v>-112603.95999999993</v>
      </c>
      <c r="K13" s="37">
        <v>-107165.17</v>
      </c>
      <c r="L13" s="37">
        <v>-37604.829999999994</v>
      </c>
      <c r="M13" s="37">
        <v>110426.21999999997</v>
      </c>
      <c r="N13" s="38">
        <v>-151550.40000000002</v>
      </c>
      <c r="O13" s="38">
        <v>-202289.84999999998</v>
      </c>
      <c r="P13" s="38">
        <v>189991.50000000006</v>
      </c>
      <c r="Q13" s="38">
        <v>-78052.97</v>
      </c>
      <c r="R13" s="36">
        <v>15182.9899999997</v>
      </c>
      <c r="S13" s="36">
        <v>243714.77999999982</v>
      </c>
      <c r="T13" s="36">
        <v>302152.33999999991</v>
      </c>
      <c r="U13" s="36">
        <v>311404.89</v>
      </c>
      <c r="V13" s="113">
        <v>528479.09</v>
      </c>
      <c r="W13" s="113">
        <v>1413926.54</v>
      </c>
      <c r="X13" s="113">
        <v>1121249.44</v>
      </c>
      <c r="Y13" s="113">
        <v>759498.06</v>
      </c>
      <c r="Z13" s="233">
        <v>-199436.33</v>
      </c>
      <c r="AA13" s="233">
        <v>5091725.49</v>
      </c>
      <c r="AB13" s="233">
        <v>6301910.8600000003</v>
      </c>
      <c r="AC13" s="233">
        <v>7711583.3799999999</v>
      </c>
      <c r="AD13" s="278">
        <v>-833827.54</v>
      </c>
      <c r="AE13" s="278">
        <v>-2313057.86</v>
      </c>
      <c r="AF13" s="278">
        <v>-5191349.26</v>
      </c>
      <c r="AG13" s="278"/>
    </row>
    <row r="14" spans="2:33">
      <c r="B14" s="12"/>
      <c r="C14" s="13"/>
      <c r="D14" s="27" t="s">
        <v>201</v>
      </c>
      <c r="E14" s="27"/>
      <c r="F14" s="36">
        <v>0</v>
      </c>
      <c r="G14" s="36">
        <v>-2622.13</v>
      </c>
      <c r="H14" s="36">
        <v>-123660.5</v>
      </c>
      <c r="I14" s="36">
        <v>-1122767.3399999999</v>
      </c>
      <c r="J14" s="37">
        <v>-704604.3</v>
      </c>
      <c r="K14" s="37">
        <v>-991474.53999999992</v>
      </c>
      <c r="L14" s="37">
        <v>-1390805.59</v>
      </c>
      <c r="M14" s="37">
        <v>-2191806.12</v>
      </c>
      <c r="N14" s="38">
        <v>-90234.290000000037</v>
      </c>
      <c r="O14" s="38">
        <v>-926082.16999999981</v>
      </c>
      <c r="P14" s="38">
        <v>-2126549.040000001</v>
      </c>
      <c r="Q14" s="38">
        <v>-2481254.77</v>
      </c>
      <c r="R14" s="36">
        <v>2378205.5700000003</v>
      </c>
      <c r="S14" s="36">
        <v>1976045.5599999996</v>
      </c>
      <c r="T14" s="36">
        <v>1807674.8200000003</v>
      </c>
      <c r="U14" s="36">
        <v>-1162785.25</v>
      </c>
      <c r="V14" s="113">
        <v>25607.94</v>
      </c>
      <c r="W14" s="113">
        <v>-1019191.66</v>
      </c>
      <c r="X14" s="113">
        <v>-2527641.7999999998</v>
      </c>
      <c r="Y14" s="113">
        <v>-2066392.48</v>
      </c>
      <c r="Z14" s="233">
        <v>-860916.05</v>
      </c>
      <c r="AA14" s="233">
        <v>-1675799.96</v>
      </c>
      <c r="AB14" s="233">
        <v>-2496112.69</v>
      </c>
      <c r="AC14" s="233">
        <v>-3296658.25</v>
      </c>
      <c r="AD14" s="278">
        <v>-1429279.95</v>
      </c>
      <c r="AE14" s="278">
        <v>-2767747.51</v>
      </c>
      <c r="AF14" s="278">
        <v>-5073135.28</v>
      </c>
      <c r="AG14" s="278"/>
    </row>
    <row r="15" spans="2:33">
      <c r="B15" s="12"/>
      <c r="C15" s="13"/>
      <c r="D15" s="27" t="s">
        <v>202</v>
      </c>
      <c r="E15" s="27"/>
      <c r="F15" s="36"/>
      <c r="G15" s="36"/>
      <c r="H15" s="36">
        <v>-3500</v>
      </c>
      <c r="I15" s="36">
        <v>-130000</v>
      </c>
      <c r="J15" s="37">
        <v>0</v>
      </c>
      <c r="K15" s="37">
        <v>0</v>
      </c>
      <c r="L15" s="37">
        <v>0</v>
      </c>
      <c r="M15" s="37">
        <v>0</v>
      </c>
      <c r="N15" s="38">
        <v>0</v>
      </c>
      <c r="O15" s="38">
        <v>0</v>
      </c>
      <c r="P15" s="38">
        <v>0</v>
      </c>
      <c r="Q15" s="38">
        <v>0</v>
      </c>
      <c r="R15" s="36">
        <v>0</v>
      </c>
      <c r="S15" s="36">
        <v>-2200000</v>
      </c>
      <c r="T15" s="36">
        <v>-2200000</v>
      </c>
      <c r="U15" s="36">
        <v>-3698090.24</v>
      </c>
      <c r="V15" s="113">
        <v>0</v>
      </c>
      <c r="W15" s="113">
        <v>-9917900</v>
      </c>
      <c r="X15" s="113">
        <v>-10109076</v>
      </c>
      <c r="Y15" s="113">
        <v>-9769160</v>
      </c>
      <c r="Z15" s="232">
        <v>-308647.24</v>
      </c>
      <c r="AA15" s="233">
        <v>-309024.68</v>
      </c>
      <c r="AB15" s="233">
        <v>-1146877.19</v>
      </c>
      <c r="AC15" s="233">
        <v>-872444.94</v>
      </c>
      <c r="AD15" s="277">
        <v>0</v>
      </c>
      <c r="AE15" s="278">
        <v>172445</v>
      </c>
      <c r="AF15" s="278">
        <v>172445</v>
      </c>
      <c r="AG15" s="278"/>
    </row>
    <row r="16" spans="2:33">
      <c r="B16" s="14"/>
      <c r="C16" s="10" t="s">
        <v>13</v>
      </c>
      <c r="D16" s="11" t="s">
        <v>204</v>
      </c>
      <c r="E16" s="15"/>
      <c r="F16" s="33">
        <v>-174139.99000000017</v>
      </c>
      <c r="G16" s="33">
        <v>-228055.38000000021</v>
      </c>
      <c r="H16" s="33">
        <v>-428704.64000000042</v>
      </c>
      <c r="I16" s="33">
        <v>-1727721.4399999997</v>
      </c>
      <c r="J16" s="34">
        <v>-1081598.04</v>
      </c>
      <c r="K16" s="34">
        <v>-1607666.54</v>
      </c>
      <c r="L16" s="34">
        <v>-2026981.58</v>
      </c>
      <c r="M16" s="34">
        <v>-2284006.3000000003</v>
      </c>
      <c r="N16" s="35">
        <v>123570.92999999993</v>
      </c>
      <c r="O16" s="35">
        <v>152182.36000000068</v>
      </c>
      <c r="P16" s="35">
        <v>356422.18999999901</v>
      </c>
      <c r="Q16" s="35">
        <v>691694.36999999918</v>
      </c>
      <c r="R16" s="33">
        <v>3231044.3600000003</v>
      </c>
      <c r="S16" s="33">
        <v>3129825.12</v>
      </c>
      <c r="T16" s="33">
        <v>3786021.1599999992</v>
      </c>
      <c r="U16" s="33">
        <v>920196.48999999743</v>
      </c>
      <c r="V16" s="112">
        <v>537574.41999999946</v>
      </c>
      <c r="W16" s="112">
        <v>3907104.5100000016</v>
      </c>
      <c r="X16" s="112">
        <v>1741571.2699999996</v>
      </c>
      <c r="Y16" s="112">
        <v>3431816.0499999933</v>
      </c>
      <c r="Z16" s="231">
        <v>-295139.33999999985</v>
      </c>
      <c r="AA16" s="231">
        <v>1201116.9800000025</v>
      </c>
      <c r="AB16" s="231">
        <v>-511871.95999999857</v>
      </c>
      <c r="AC16" s="231">
        <v>1111149.9599999967</v>
      </c>
      <c r="AD16" s="276">
        <v>-2947845.0300000003</v>
      </c>
      <c r="AE16" s="276">
        <v>-1252078.42</v>
      </c>
      <c r="AF16" s="276">
        <v>-1263393.1200000066</v>
      </c>
      <c r="AG16" s="276"/>
    </row>
    <row r="17" spans="2:33">
      <c r="B17" s="16" t="s">
        <v>14</v>
      </c>
      <c r="C17" s="17" t="s">
        <v>205</v>
      </c>
      <c r="D17" s="17"/>
      <c r="E17" s="17"/>
      <c r="F17" s="42"/>
      <c r="G17" s="42"/>
      <c r="H17" s="42"/>
      <c r="I17" s="42"/>
      <c r="J17" s="43"/>
      <c r="K17" s="43"/>
      <c r="L17" s="43"/>
      <c r="M17" s="43"/>
      <c r="N17" s="44"/>
      <c r="O17" s="44"/>
      <c r="P17" s="44"/>
      <c r="Q17" s="44"/>
      <c r="R17" s="42"/>
      <c r="S17" s="42"/>
      <c r="T17" s="42"/>
      <c r="U17" s="42"/>
      <c r="V17" s="115"/>
      <c r="W17" s="115"/>
      <c r="X17" s="115"/>
      <c r="Y17" s="115"/>
      <c r="Z17" s="234"/>
      <c r="AA17" s="234"/>
      <c r="AB17" s="234"/>
      <c r="AC17" s="234"/>
      <c r="AD17" s="279"/>
      <c r="AE17" s="279"/>
      <c r="AF17" s="279"/>
      <c r="AG17" s="279"/>
    </row>
    <row r="18" spans="2:33">
      <c r="B18" s="9"/>
      <c r="C18" s="10" t="s">
        <v>11</v>
      </c>
      <c r="D18" s="11" t="s">
        <v>215</v>
      </c>
      <c r="E18" s="11"/>
      <c r="F18" s="33">
        <v>10000</v>
      </c>
      <c r="G18" s="33">
        <v>44000</v>
      </c>
      <c r="H18" s="33">
        <v>44000</v>
      </c>
      <c r="I18" s="33">
        <v>46526.47</v>
      </c>
      <c r="J18" s="34">
        <v>439.17</v>
      </c>
      <c r="K18" s="34">
        <v>1249.92</v>
      </c>
      <c r="L18" s="34">
        <v>1446.49</v>
      </c>
      <c r="M18" s="34">
        <v>1446.49</v>
      </c>
      <c r="N18" s="35">
        <v>0</v>
      </c>
      <c r="O18" s="35">
        <v>0</v>
      </c>
      <c r="P18" s="35">
        <v>0</v>
      </c>
      <c r="Q18" s="35">
        <v>0</v>
      </c>
      <c r="R18" s="33">
        <v>13.42</v>
      </c>
      <c r="S18" s="33">
        <v>13.42</v>
      </c>
      <c r="T18" s="33">
        <v>92.39</v>
      </c>
      <c r="U18" s="33">
        <v>0</v>
      </c>
      <c r="V18" s="112">
        <v>0</v>
      </c>
      <c r="W18" s="112">
        <v>56259.77</v>
      </c>
      <c r="X18" s="112">
        <v>556259.77</v>
      </c>
      <c r="Y18" s="112">
        <v>503500</v>
      </c>
      <c r="Z18" s="231">
        <v>0</v>
      </c>
      <c r="AA18" s="231">
        <v>343200</v>
      </c>
      <c r="AB18" s="231">
        <v>343200</v>
      </c>
      <c r="AC18" s="231">
        <v>343200</v>
      </c>
      <c r="AD18" s="276">
        <v>0</v>
      </c>
      <c r="AE18" s="276">
        <v>468000</v>
      </c>
      <c r="AF18" s="276">
        <v>468000</v>
      </c>
      <c r="AG18" s="276"/>
    </row>
    <row r="19" spans="2:33" outlineLevel="1">
      <c r="B19" s="12"/>
      <c r="C19" s="13"/>
      <c r="D19" s="27" t="s">
        <v>216</v>
      </c>
      <c r="E19" s="27"/>
      <c r="F19" s="36">
        <v>10000</v>
      </c>
      <c r="G19" s="36">
        <v>10000</v>
      </c>
      <c r="H19" s="36">
        <v>10000</v>
      </c>
      <c r="I19" s="36">
        <v>10000</v>
      </c>
      <c r="J19" s="37">
        <v>0</v>
      </c>
      <c r="K19" s="37">
        <v>0</v>
      </c>
      <c r="L19" s="37">
        <v>0</v>
      </c>
      <c r="M19" s="37">
        <v>0</v>
      </c>
      <c r="N19" s="38">
        <v>0</v>
      </c>
      <c r="O19" s="38">
        <v>0</v>
      </c>
      <c r="P19" s="38">
        <v>0</v>
      </c>
      <c r="Q19" s="38">
        <v>0</v>
      </c>
      <c r="R19" s="36">
        <v>0</v>
      </c>
      <c r="S19" s="36">
        <v>0</v>
      </c>
      <c r="T19" s="36">
        <v>0</v>
      </c>
      <c r="U19" s="36">
        <v>0</v>
      </c>
      <c r="V19" s="113">
        <v>0</v>
      </c>
      <c r="W19" s="113">
        <v>0</v>
      </c>
      <c r="X19" s="113">
        <v>0</v>
      </c>
      <c r="Y19" s="113">
        <v>0</v>
      </c>
      <c r="Z19" s="232">
        <v>0</v>
      </c>
      <c r="AA19" s="232">
        <v>0</v>
      </c>
      <c r="AB19" s="232">
        <v>0</v>
      </c>
      <c r="AC19" s="232">
        <v>0</v>
      </c>
      <c r="AD19" s="277">
        <v>0</v>
      </c>
      <c r="AE19" s="277">
        <v>0</v>
      </c>
      <c r="AF19" s="277">
        <v>0</v>
      </c>
      <c r="AG19" s="277"/>
    </row>
    <row r="20" spans="2:33" outlineLevel="1">
      <c r="B20" s="12"/>
      <c r="C20" s="13"/>
      <c r="D20" s="27" t="s">
        <v>218</v>
      </c>
      <c r="E20" s="27"/>
      <c r="F20" s="36">
        <v>0</v>
      </c>
      <c r="G20" s="36">
        <v>0</v>
      </c>
      <c r="H20" s="36">
        <v>0</v>
      </c>
      <c r="I20" s="36">
        <v>0</v>
      </c>
      <c r="J20" s="37">
        <v>0</v>
      </c>
      <c r="K20" s="37">
        <v>0</v>
      </c>
      <c r="L20" s="37">
        <v>0</v>
      </c>
      <c r="M20" s="37">
        <v>0</v>
      </c>
      <c r="N20" s="38">
        <v>0</v>
      </c>
      <c r="O20" s="38">
        <v>0</v>
      </c>
      <c r="P20" s="38">
        <v>0</v>
      </c>
      <c r="Q20" s="38">
        <v>0</v>
      </c>
      <c r="R20" s="36">
        <v>0</v>
      </c>
      <c r="S20" s="36">
        <v>0</v>
      </c>
      <c r="T20" s="36">
        <v>0</v>
      </c>
      <c r="U20" s="36">
        <v>0</v>
      </c>
      <c r="V20" s="113">
        <v>0</v>
      </c>
      <c r="W20" s="113">
        <v>0</v>
      </c>
      <c r="X20" s="113">
        <v>0</v>
      </c>
      <c r="Y20" s="113">
        <v>0</v>
      </c>
      <c r="Z20" s="232">
        <v>0</v>
      </c>
      <c r="AA20" s="232">
        <v>0</v>
      </c>
      <c r="AB20" s="232">
        <v>0</v>
      </c>
      <c r="AC20" s="232">
        <v>0</v>
      </c>
      <c r="AD20" s="277">
        <v>0</v>
      </c>
      <c r="AE20" s="277">
        <v>0</v>
      </c>
      <c r="AF20" s="277">
        <v>0</v>
      </c>
      <c r="AG20" s="277"/>
    </row>
    <row r="21" spans="2:33" outlineLevel="1">
      <c r="B21" s="12"/>
      <c r="C21" s="13"/>
      <c r="D21" s="27" t="s">
        <v>206</v>
      </c>
      <c r="E21" s="27"/>
      <c r="F21" s="36">
        <v>0</v>
      </c>
      <c r="G21" s="36">
        <v>34000</v>
      </c>
      <c r="H21" s="36">
        <v>34000</v>
      </c>
      <c r="I21" s="36">
        <v>36526.47</v>
      </c>
      <c r="J21" s="37">
        <v>439.17</v>
      </c>
      <c r="K21" s="37">
        <v>1249.92</v>
      </c>
      <c r="L21" s="37">
        <v>1446.49</v>
      </c>
      <c r="M21" s="37">
        <v>1446.49</v>
      </c>
      <c r="N21" s="38">
        <v>0</v>
      </c>
      <c r="O21" s="38">
        <v>0</v>
      </c>
      <c r="P21" s="38">
        <v>0</v>
      </c>
      <c r="Q21" s="38">
        <v>0</v>
      </c>
      <c r="R21" s="36">
        <v>13.42</v>
      </c>
      <c r="S21" s="36">
        <v>13.42</v>
      </c>
      <c r="T21" s="36">
        <v>92.39</v>
      </c>
      <c r="U21" s="36">
        <v>0</v>
      </c>
      <c r="V21" s="113">
        <v>0</v>
      </c>
      <c r="W21" s="113">
        <v>56259.77</v>
      </c>
      <c r="X21" s="113">
        <v>556259.77</v>
      </c>
      <c r="Y21" s="113">
        <v>503500</v>
      </c>
      <c r="Z21" s="232">
        <v>0</v>
      </c>
      <c r="AA21" s="232">
        <v>343200</v>
      </c>
      <c r="AB21" s="232">
        <v>343200</v>
      </c>
      <c r="AC21" s="232">
        <v>343200</v>
      </c>
      <c r="AD21" s="277">
        <v>0</v>
      </c>
      <c r="AE21" s="277">
        <v>468000</v>
      </c>
      <c r="AF21" s="277">
        <v>468000</v>
      </c>
      <c r="AG21" s="277"/>
    </row>
    <row r="22" spans="2:33" outlineLevel="1">
      <c r="B22" s="12"/>
      <c r="C22" s="13"/>
      <c r="D22" s="27"/>
      <c r="E22" s="27" t="s">
        <v>207</v>
      </c>
      <c r="F22" s="36">
        <v>0</v>
      </c>
      <c r="G22" s="36">
        <v>0</v>
      </c>
      <c r="H22" s="36">
        <v>0</v>
      </c>
      <c r="I22" s="36">
        <v>0</v>
      </c>
      <c r="J22" s="37">
        <v>0</v>
      </c>
      <c r="K22" s="37">
        <v>0</v>
      </c>
      <c r="L22" s="37">
        <v>0</v>
      </c>
      <c r="M22" s="37">
        <v>0</v>
      </c>
      <c r="N22" s="38">
        <v>0</v>
      </c>
      <c r="O22" s="38">
        <v>0</v>
      </c>
      <c r="P22" s="38">
        <v>0</v>
      </c>
      <c r="Q22" s="38">
        <v>0</v>
      </c>
      <c r="R22" s="36">
        <v>0</v>
      </c>
      <c r="S22" s="36">
        <v>0</v>
      </c>
      <c r="T22" s="36">
        <v>0</v>
      </c>
      <c r="U22" s="36">
        <v>0</v>
      </c>
      <c r="V22" s="113">
        <v>0</v>
      </c>
      <c r="W22" s="113">
        <v>56259.77</v>
      </c>
      <c r="X22" s="113">
        <v>556259.77</v>
      </c>
      <c r="Y22" s="113">
        <v>503500</v>
      </c>
      <c r="Z22" s="232">
        <v>0</v>
      </c>
      <c r="AA22" s="232">
        <v>343200</v>
      </c>
      <c r="AB22" s="232">
        <v>343200</v>
      </c>
      <c r="AC22" s="232">
        <v>343200</v>
      </c>
      <c r="AD22" s="277">
        <v>0</v>
      </c>
      <c r="AE22" s="277">
        <v>0</v>
      </c>
      <c r="AF22" s="277">
        <v>0</v>
      </c>
      <c r="AG22" s="277"/>
    </row>
    <row r="23" spans="2:33" outlineLevel="1">
      <c r="B23" s="12"/>
      <c r="C23" s="13"/>
      <c r="D23" s="27"/>
      <c r="E23" s="27" t="s">
        <v>208</v>
      </c>
      <c r="F23" s="36">
        <v>0</v>
      </c>
      <c r="G23" s="36">
        <v>34000</v>
      </c>
      <c r="H23" s="36">
        <v>34000</v>
      </c>
      <c r="I23" s="36">
        <v>36526.47</v>
      </c>
      <c r="J23" s="37">
        <v>439.17</v>
      </c>
      <c r="K23" s="37">
        <v>1249.92</v>
      </c>
      <c r="L23" s="37">
        <v>1446.49</v>
      </c>
      <c r="M23" s="37">
        <v>1446.49</v>
      </c>
      <c r="N23" s="38">
        <v>0</v>
      </c>
      <c r="O23" s="38">
        <v>0</v>
      </c>
      <c r="P23" s="38">
        <v>0</v>
      </c>
      <c r="Q23" s="38">
        <v>0</v>
      </c>
      <c r="R23" s="36">
        <v>13.42</v>
      </c>
      <c r="S23" s="36">
        <v>13.42</v>
      </c>
      <c r="T23" s="36">
        <v>92.39</v>
      </c>
      <c r="U23" s="36">
        <v>0</v>
      </c>
      <c r="V23" s="113">
        <v>0</v>
      </c>
      <c r="W23" s="113">
        <v>0</v>
      </c>
      <c r="X23" s="113">
        <v>0</v>
      </c>
      <c r="Y23" s="113">
        <v>0</v>
      </c>
      <c r="Z23" s="232">
        <v>0</v>
      </c>
      <c r="AA23" s="232">
        <v>0</v>
      </c>
      <c r="AB23" s="232">
        <v>0</v>
      </c>
      <c r="AC23" s="232">
        <v>0</v>
      </c>
      <c r="AD23" s="277">
        <v>0</v>
      </c>
      <c r="AE23" s="277">
        <v>468000</v>
      </c>
      <c r="AF23" s="277">
        <v>468000</v>
      </c>
      <c r="AG23" s="277"/>
    </row>
    <row r="24" spans="2:33" outlineLevel="1">
      <c r="B24" s="12"/>
      <c r="C24" s="13"/>
      <c r="D24" s="27"/>
      <c r="E24" s="27" t="s">
        <v>209</v>
      </c>
      <c r="F24" s="36">
        <v>0</v>
      </c>
      <c r="G24" s="36">
        <v>0</v>
      </c>
      <c r="H24" s="36">
        <v>0</v>
      </c>
      <c r="I24" s="36">
        <v>0</v>
      </c>
      <c r="J24" s="37">
        <v>0</v>
      </c>
      <c r="K24" s="37">
        <v>0</v>
      </c>
      <c r="L24" s="37">
        <v>0</v>
      </c>
      <c r="M24" s="37">
        <v>0</v>
      </c>
      <c r="N24" s="38">
        <v>0</v>
      </c>
      <c r="O24" s="38">
        <v>0</v>
      </c>
      <c r="P24" s="38">
        <v>0</v>
      </c>
      <c r="Q24" s="38">
        <v>0</v>
      </c>
      <c r="R24" s="36">
        <v>0</v>
      </c>
      <c r="S24" s="36">
        <v>0</v>
      </c>
      <c r="T24" s="36">
        <v>0</v>
      </c>
      <c r="U24" s="36">
        <v>0</v>
      </c>
      <c r="V24" s="113">
        <v>0</v>
      </c>
      <c r="W24" s="113">
        <v>0</v>
      </c>
      <c r="X24" s="113">
        <v>0</v>
      </c>
      <c r="Y24" s="113">
        <v>0</v>
      </c>
      <c r="Z24" s="232">
        <v>0</v>
      </c>
      <c r="AA24" s="232">
        <v>0</v>
      </c>
      <c r="AB24" s="232">
        <v>0</v>
      </c>
      <c r="AC24" s="232">
        <v>0</v>
      </c>
      <c r="AD24" s="277">
        <v>0</v>
      </c>
      <c r="AE24" s="277">
        <v>0</v>
      </c>
      <c r="AF24" s="277">
        <v>0</v>
      </c>
      <c r="AG24" s="277"/>
    </row>
    <row r="25" spans="2:33" outlineLevel="1">
      <c r="B25" s="12"/>
      <c r="C25" s="13"/>
      <c r="D25" s="27"/>
      <c r="E25" s="27" t="s">
        <v>210</v>
      </c>
      <c r="F25" s="36">
        <v>0</v>
      </c>
      <c r="G25" s="36">
        <v>0</v>
      </c>
      <c r="H25" s="36">
        <v>0</v>
      </c>
      <c r="I25" s="36">
        <v>0</v>
      </c>
      <c r="J25" s="37">
        <v>0</v>
      </c>
      <c r="K25" s="37">
        <v>0</v>
      </c>
      <c r="L25" s="37">
        <v>0</v>
      </c>
      <c r="M25" s="37">
        <v>0</v>
      </c>
      <c r="N25" s="38">
        <v>0</v>
      </c>
      <c r="O25" s="38">
        <v>0</v>
      </c>
      <c r="P25" s="38">
        <v>0</v>
      </c>
      <c r="Q25" s="38">
        <v>0</v>
      </c>
      <c r="R25" s="36">
        <v>0</v>
      </c>
      <c r="S25" s="36">
        <v>0</v>
      </c>
      <c r="T25" s="36">
        <v>0</v>
      </c>
      <c r="U25" s="36">
        <v>0</v>
      </c>
      <c r="V25" s="113">
        <v>0</v>
      </c>
      <c r="W25" s="113">
        <v>0</v>
      </c>
      <c r="X25" s="113">
        <v>0</v>
      </c>
      <c r="Y25" s="113">
        <v>0</v>
      </c>
      <c r="Z25" s="232">
        <v>0</v>
      </c>
      <c r="AA25" s="232">
        <v>0</v>
      </c>
      <c r="AB25" s="232">
        <v>0</v>
      </c>
      <c r="AC25" s="232">
        <v>0</v>
      </c>
      <c r="AD25" s="277">
        <v>0</v>
      </c>
      <c r="AE25" s="277">
        <v>468000</v>
      </c>
      <c r="AF25" s="277">
        <v>468000</v>
      </c>
      <c r="AG25" s="277"/>
    </row>
    <row r="26" spans="2:33" outlineLevel="1">
      <c r="B26" s="12"/>
      <c r="C26" s="13"/>
      <c r="D26" s="27"/>
      <c r="E26" s="27" t="s">
        <v>211</v>
      </c>
      <c r="F26" s="36">
        <v>0</v>
      </c>
      <c r="G26" s="36">
        <v>34000</v>
      </c>
      <c r="H26" s="36">
        <v>34000</v>
      </c>
      <c r="I26" s="36">
        <v>34000</v>
      </c>
      <c r="J26" s="37">
        <v>0</v>
      </c>
      <c r="K26" s="37">
        <v>0</v>
      </c>
      <c r="L26" s="37">
        <v>0</v>
      </c>
      <c r="M26" s="37">
        <v>0</v>
      </c>
      <c r="N26" s="38">
        <v>0</v>
      </c>
      <c r="O26" s="38">
        <v>0</v>
      </c>
      <c r="P26" s="38">
        <v>0</v>
      </c>
      <c r="Q26" s="38">
        <v>0</v>
      </c>
      <c r="R26" s="36">
        <v>0</v>
      </c>
      <c r="S26" s="36">
        <v>0</v>
      </c>
      <c r="T26" s="36">
        <v>0</v>
      </c>
      <c r="U26" s="36">
        <v>0</v>
      </c>
      <c r="V26" s="113">
        <v>0</v>
      </c>
      <c r="W26" s="113">
        <v>0</v>
      </c>
      <c r="X26" s="113">
        <v>0</v>
      </c>
      <c r="Y26" s="113">
        <v>0</v>
      </c>
      <c r="Z26" s="232">
        <v>0</v>
      </c>
      <c r="AA26" s="232">
        <v>0</v>
      </c>
      <c r="AB26" s="232">
        <v>0</v>
      </c>
      <c r="AC26" s="232">
        <v>0</v>
      </c>
      <c r="AD26" s="277">
        <v>0</v>
      </c>
      <c r="AE26" s="277">
        <v>0</v>
      </c>
      <c r="AF26" s="277">
        <v>0</v>
      </c>
      <c r="AG26" s="277"/>
    </row>
    <row r="27" spans="2:33" outlineLevel="1">
      <c r="B27" s="12"/>
      <c r="C27" s="13"/>
      <c r="D27" s="27"/>
      <c r="E27" s="27" t="s">
        <v>212</v>
      </c>
      <c r="F27" s="36">
        <v>0</v>
      </c>
      <c r="G27" s="36">
        <v>0</v>
      </c>
      <c r="H27" s="36">
        <v>0</v>
      </c>
      <c r="I27" s="36">
        <v>2526.4699999999998</v>
      </c>
      <c r="J27" s="37">
        <v>439.17</v>
      </c>
      <c r="K27" s="37">
        <v>1249.92</v>
      </c>
      <c r="L27" s="37">
        <v>1446.49</v>
      </c>
      <c r="M27" s="37">
        <v>1446.49</v>
      </c>
      <c r="N27" s="38">
        <v>0</v>
      </c>
      <c r="O27" s="38">
        <v>0</v>
      </c>
      <c r="P27" s="38">
        <v>0</v>
      </c>
      <c r="Q27" s="38">
        <v>0</v>
      </c>
      <c r="R27" s="36">
        <v>13.42</v>
      </c>
      <c r="S27" s="36">
        <v>13.42</v>
      </c>
      <c r="T27" s="36">
        <v>92.39</v>
      </c>
      <c r="U27" s="36">
        <v>0</v>
      </c>
      <c r="V27" s="113">
        <v>0</v>
      </c>
      <c r="W27" s="113">
        <v>0</v>
      </c>
      <c r="X27" s="113">
        <v>0</v>
      </c>
      <c r="Y27" s="113">
        <v>0</v>
      </c>
      <c r="Z27" s="232">
        <v>0</v>
      </c>
      <c r="AA27" s="232">
        <v>0</v>
      </c>
      <c r="AB27" s="232">
        <v>0</v>
      </c>
      <c r="AC27" s="232">
        <v>0</v>
      </c>
      <c r="AD27" s="277">
        <v>0</v>
      </c>
      <c r="AE27" s="277">
        <v>0</v>
      </c>
      <c r="AF27" s="277">
        <v>0</v>
      </c>
      <c r="AG27" s="277"/>
    </row>
    <row r="28" spans="2:33" outlineLevel="1">
      <c r="B28" s="12"/>
      <c r="C28" s="13"/>
      <c r="D28" s="27"/>
      <c r="E28" s="27" t="s">
        <v>213</v>
      </c>
      <c r="F28" s="36">
        <v>0</v>
      </c>
      <c r="G28" s="36">
        <v>0</v>
      </c>
      <c r="H28" s="36">
        <v>0</v>
      </c>
      <c r="I28" s="36">
        <v>0</v>
      </c>
      <c r="J28" s="37">
        <v>0</v>
      </c>
      <c r="K28" s="37">
        <v>0</v>
      </c>
      <c r="L28" s="37">
        <v>0</v>
      </c>
      <c r="M28" s="37">
        <v>0</v>
      </c>
      <c r="N28" s="38">
        <v>0</v>
      </c>
      <c r="O28" s="38">
        <v>0</v>
      </c>
      <c r="P28" s="38">
        <v>0</v>
      </c>
      <c r="Q28" s="38">
        <v>0</v>
      </c>
      <c r="R28" s="36">
        <v>0</v>
      </c>
      <c r="S28" s="36">
        <v>0</v>
      </c>
      <c r="T28" s="36">
        <v>0</v>
      </c>
      <c r="U28" s="36">
        <v>0</v>
      </c>
      <c r="V28" s="113">
        <v>0</v>
      </c>
      <c r="W28" s="113">
        <v>0</v>
      </c>
      <c r="X28" s="113">
        <v>0</v>
      </c>
      <c r="Y28" s="113">
        <v>0</v>
      </c>
      <c r="Z28" s="232">
        <v>0</v>
      </c>
      <c r="AA28" s="232">
        <v>0</v>
      </c>
      <c r="AB28" s="232">
        <v>0</v>
      </c>
      <c r="AC28" s="232">
        <v>0</v>
      </c>
      <c r="AD28" s="277">
        <v>0</v>
      </c>
      <c r="AE28" s="277">
        <v>0</v>
      </c>
      <c r="AF28" s="277">
        <v>0</v>
      </c>
      <c r="AG28" s="277"/>
    </row>
    <row r="29" spans="2:33" outlineLevel="1">
      <c r="B29" s="12"/>
      <c r="C29" s="13"/>
      <c r="D29" s="27" t="s">
        <v>214</v>
      </c>
      <c r="E29" s="18"/>
      <c r="F29" s="36">
        <v>0</v>
      </c>
      <c r="G29" s="36">
        <v>0</v>
      </c>
      <c r="H29" s="36">
        <v>0</v>
      </c>
      <c r="I29" s="36">
        <v>0</v>
      </c>
      <c r="J29" s="37">
        <v>0</v>
      </c>
      <c r="K29" s="37">
        <v>0</v>
      </c>
      <c r="L29" s="37">
        <v>0</v>
      </c>
      <c r="M29" s="37">
        <v>0</v>
      </c>
      <c r="N29" s="38">
        <v>0</v>
      </c>
      <c r="O29" s="38">
        <v>0</v>
      </c>
      <c r="P29" s="38">
        <v>0</v>
      </c>
      <c r="Q29" s="38">
        <v>0</v>
      </c>
      <c r="R29" s="36">
        <v>0</v>
      </c>
      <c r="S29" s="36">
        <v>0</v>
      </c>
      <c r="T29" s="36">
        <v>0</v>
      </c>
      <c r="U29" s="36">
        <v>0</v>
      </c>
      <c r="V29" s="113">
        <v>0</v>
      </c>
      <c r="W29" s="113">
        <v>0</v>
      </c>
      <c r="X29" s="113">
        <v>0</v>
      </c>
      <c r="Y29" s="113">
        <v>0</v>
      </c>
      <c r="Z29" s="232">
        <v>0</v>
      </c>
      <c r="AA29" s="232">
        <v>0</v>
      </c>
      <c r="AB29" s="232">
        <v>0</v>
      </c>
      <c r="AC29" s="232">
        <v>0</v>
      </c>
      <c r="AD29" s="277">
        <v>0</v>
      </c>
      <c r="AE29" s="277">
        <v>0</v>
      </c>
      <c r="AF29" s="277">
        <v>0</v>
      </c>
      <c r="AG29" s="277"/>
    </row>
    <row r="30" spans="2:33">
      <c r="B30" s="9"/>
      <c r="C30" s="10" t="s">
        <v>12</v>
      </c>
      <c r="D30" s="11" t="s">
        <v>219</v>
      </c>
      <c r="E30" s="11"/>
      <c r="F30" s="33">
        <v>3820.33</v>
      </c>
      <c r="G30" s="33">
        <v>133820.32999999999</v>
      </c>
      <c r="H30" s="33">
        <v>133820.32999999999</v>
      </c>
      <c r="I30" s="33">
        <v>15448.87</v>
      </c>
      <c r="J30" s="34">
        <v>0</v>
      </c>
      <c r="K30" s="34">
        <v>53515.55</v>
      </c>
      <c r="L30" s="34">
        <v>56213.89</v>
      </c>
      <c r="M30" s="34">
        <v>67596.06</v>
      </c>
      <c r="N30" s="35">
        <v>3844.72</v>
      </c>
      <c r="O30" s="35">
        <v>6543.29</v>
      </c>
      <c r="P30" s="35">
        <v>975017.63</v>
      </c>
      <c r="Q30" s="35">
        <v>1003667.27</v>
      </c>
      <c r="R30" s="33">
        <v>2955146.6999999997</v>
      </c>
      <c r="S30" s="33">
        <v>3014533.63</v>
      </c>
      <c r="T30" s="33">
        <v>3018069.4</v>
      </c>
      <c r="U30" s="33">
        <v>484082.57</v>
      </c>
      <c r="V30" s="112">
        <v>0</v>
      </c>
      <c r="W30" s="112">
        <v>70379.070000000007</v>
      </c>
      <c r="X30" s="112">
        <v>70379.070000000007</v>
      </c>
      <c r="Y30" s="112">
        <v>160325.07</v>
      </c>
      <c r="Z30" s="231">
        <v>128853.81</v>
      </c>
      <c r="AA30" s="231">
        <v>303767.05</v>
      </c>
      <c r="AB30" s="231">
        <v>539979.98</v>
      </c>
      <c r="AC30" s="231">
        <v>566758.93999999994</v>
      </c>
      <c r="AD30" s="276">
        <v>49036.59</v>
      </c>
      <c r="AE30" s="276">
        <v>286547.39</v>
      </c>
      <c r="AF30" s="276">
        <v>534145.82000000007</v>
      </c>
      <c r="AG30" s="276"/>
    </row>
    <row r="31" spans="2:33" outlineLevel="1">
      <c r="B31" s="12"/>
      <c r="C31" s="13"/>
      <c r="D31" s="27" t="s">
        <v>220</v>
      </c>
      <c r="E31" s="27"/>
      <c r="F31" s="36">
        <v>3820.33</v>
      </c>
      <c r="G31" s="36">
        <v>133820.32999999999</v>
      </c>
      <c r="H31" s="36">
        <v>133820.32999999999</v>
      </c>
      <c r="I31" s="36">
        <v>15282.93</v>
      </c>
      <c r="J31" s="37">
        <v>0</v>
      </c>
      <c r="K31" s="37">
        <v>53515.55</v>
      </c>
      <c r="L31" s="37">
        <v>56213.89</v>
      </c>
      <c r="M31" s="37">
        <v>67596.06</v>
      </c>
      <c r="N31" s="38">
        <v>3844.72</v>
      </c>
      <c r="O31" s="38">
        <v>6543.29</v>
      </c>
      <c r="P31" s="38">
        <v>6543.29</v>
      </c>
      <c r="Q31" s="38">
        <v>35192.93</v>
      </c>
      <c r="R31" s="36">
        <v>2818046.6999999997</v>
      </c>
      <c r="S31" s="36">
        <v>2877433.63</v>
      </c>
      <c r="T31" s="36">
        <v>2880969.4</v>
      </c>
      <c r="U31" s="36">
        <v>346982.57</v>
      </c>
      <c r="V31" s="113">
        <v>0</v>
      </c>
      <c r="W31" s="113">
        <v>27879.07</v>
      </c>
      <c r="X31" s="113">
        <v>27879.07</v>
      </c>
      <c r="Y31" s="113">
        <v>72825.070000000007</v>
      </c>
      <c r="Z31" s="232">
        <v>28853.81</v>
      </c>
      <c r="AA31" s="232">
        <v>53767.05</v>
      </c>
      <c r="AB31" s="232">
        <v>65479.98</v>
      </c>
      <c r="AC31" s="232">
        <v>92258.94</v>
      </c>
      <c r="AD31" s="277">
        <v>24036.59</v>
      </c>
      <c r="AE31" s="277">
        <v>93840.26</v>
      </c>
      <c r="AF31" s="277">
        <v>113938.69</v>
      </c>
      <c r="AG31" s="277"/>
    </row>
    <row r="32" spans="2:33" outlineLevel="1">
      <c r="B32" s="12"/>
      <c r="C32" s="13"/>
      <c r="D32" s="27" t="s">
        <v>221</v>
      </c>
      <c r="E32" s="27"/>
      <c r="F32" s="36">
        <v>0</v>
      </c>
      <c r="G32" s="36">
        <v>0</v>
      </c>
      <c r="H32" s="36">
        <v>0</v>
      </c>
      <c r="I32" s="36">
        <v>0</v>
      </c>
      <c r="J32" s="37">
        <v>0</v>
      </c>
      <c r="K32" s="37">
        <v>0</v>
      </c>
      <c r="L32" s="37">
        <v>0</v>
      </c>
      <c r="M32" s="37">
        <v>0</v>
      </c>
      <c r="N32" s="38">
        <v>0</v>
      </c>
      <c r="O32" s="38">
        <v>0</v>
      </c>
      <c r="P32" s="38">
        <v>0</v>
      </c>
      <c r="Q32" s="38">
        <v>0</v>
      </c>
      <c r="R32" s="36">
        <v>0</v>
      </c>
      <c r="S32" s="36">
        <v>0</v>
      </c>
      <c r="T32" s="36">
        <v>0</v>
      </c>
      <c r="U32" s="36">
        <v>0</v>
      </c>
      <c r="V32" s="113">
        <v>0</v>
      </c>
      <c r="W32" s="113">
        <v>0</v>
      </c>
      <c r="X32" s="113">
        <v>0</v>
      </c>
      <c r="Y32" s="113">
        <v>0</v>
      </c>
      <c r="Z32" s="232">
        <v>0</v>
      </c>
      <c r="AA32" s="232">
        <v>0</v>
      </c>
      <c r="AB32" s="232">
        <v>0</v>
      </c>
      <c r="AC32" s="232">
        <v>0</v>
      </c>
      <c r="AD32" s="277">
        <v>0</v>
      </c>
      <c r="AE32" s="277">
        <v>0</v>
      </c>
      <c r="AF32" s="277">
        <v>0</v>
      </c>
      <c r="AG32" s="277"/>
    </row>
    <row r="33" spans="2:33" outlineLevel="1">
      <c r="B33" s="12"/>
      <c r="C33" s="13"/>
      <c r="D33" s="27" t="s">
        <v>222</v>
      </c>
      <c r="E33" s="27"/>
      <c r="F33" s="36">
        <v>0</v>
      </c>
      <c r="G33" s="36">
        <v>0</v>
      </c>
      <c r="H33" s="36">
        <v>0</v>
      </c>
      <c r="I33" s="36">
        <v>165.94</v>
      </c>
      <c r="J33" s="37">
        <v>0</v>
      </c>
      <c r="K33" s="37">
        <v>0</v>
      </c>
      <c r="L33" s="37">
        <v>0</v>
      </c>
      <c r="M33" s="37">
        <v>0</v>
      </c>
      <c r="N33" s="38">
        <v>0</v>
      </c>
      <c r="O33" s="38">
        <v>0</v>
      </c>
      <c r="P33" s="38">
        <v>968474.34</v>
      </c>
      <c r="Q33" s="38">
        <v>968474.34</v>
      </c>
      <c r="R33" s="36">
        <v>137100</v>
      </c>
      <c r="S33" s="36">
        <v>137100</v>
      </c>
      <c r="T33" s="36">
        <v>137100</v>
      </c>
      <c r="U33" s="36">
        <v>137100</v>
      </c>
      <c r="V33" s="113">
        <v>0</v>
      </c>
      <c r="W33" s="113">
        <v>42500</v>
      </c>
      <c r="X33" s="113">
        <v>42500</v>
      </c>
      <c r="Y33" s="113">
        <v>87500</v>
      </c>
      <c r="Z33" s="232">
        <v>100000</v>
      </c>
      <c r="AA33" s="232">
        <v>250000</v>
      </c>
      <c r="AB33" s="232">
        <v>125000</v>
      </c>
      <c r="AC33" s="232">
        <v>125000</v>
      </c>
      <c r="AD33" s="277">
        <v>25000</v>
      </c>
      <c r="AE33" s="277">
        <v>192707.13</v>
      </c>
      <c r="AF33" s="277">
        <v>217707.13</v>
      </c>
      <c r="AG33" s="277"/>
    </row>
    <row r="34" spans="2:33" outlineLevel="1">
      <c r="B34" s="12"/>
      <c r="C34" s="13"/>
      <c r="D34" s="27"/>
      <c r="E34" s="27" t="s">
        <v>207</v>
      </c>
      <c r="F34" s="36">
        <v>0</v>
      </c>
      <c r="G34" s="36">
        <v>0</v>
      </c>
      <c r="H34" s="36">
        <v>0</v>
      </c>
      <c r="I34" s="36">
        <v>165.94</v>
      </c>
      <c r="J34" s="37">
        <v>0</v>
      </c>
      <c r="K34" s="37">
        <v>0</v>
      </c>
      <c r="L34" s="37">
        <v>0</v>
      </c>
      <c r="M34" s="37">
        <v>0</v>
      </c>
      <c r="N34" s="38">
        <v>0</v>
      </c>
      <c r="O34" s="38">
        <v>0</v>
      </c>
      <c r="P34" s="38">
        <v>0</v>
      </c>
      <c r="Q34" s="38">
        <v>0</v>
      </c>
      <c r="R34" s="36">
        <v>0</v>
      </c>
      <c r="S34" s="36">
        <v>0</v>
      </c>
      <c r="T34" s="36">
        <v>0</v>
      </c>
      <c r="U34" s="36">
        <v>0</v>
      </c>
      <c r="V34" s="113">
        <v>0</v>
      </c>
      <c r="W34" s="113">
        <v>42500</v>
      </c>
      <c r="X34" s="113">
        <v>42500</v>
      </c>
      <c r="Y34" s="113">
        <v>87500</v>
      </c>
      <c r="Z34" s="232">
        <v>100000</v>
      </c>
      <c r="AA34" s="232">
        <v>100000</v>
      </c>
      <c r="AB34" s="232">
        <v>100000</v>
      </c>
      <c r="AC34" s="232">
        <v>100000</v>
      </c>
      <c r="AD34" s="277">
        <v>0</v>
      </c>
      <c r="AE34" s="277">
        <v>167707.13</v>
      </c>
      <c r="AF34" s="277">
        <v>0</v>
      </c>
      <c r="AG34" s="277"/>
    </row>
    <row r="35" spans="2:33" outlineLevel="1">
      <c r="B35" s="12"/>
      <c r="C35" s="13"/>
      <c r="D35" s="27"/>
      <c r="E35" s="27" t="s">
        <v>223</v>
      </c>
      <c r="F35" s="36">
        <v>0</v>
      </c>
      <c r="G35" s="36">
        <v>0</v>
      </c>
      <c r="H35" s="36">
        <v>0</v>
      </c>
      <c r="I35" s="36">
        <v>165.94</v>
      </c>
      <c r="J35" s="37">
        <v>0</v>
      </c>
      <c r="K35" s="37">
        <v>0</v>
      </c>
      <c r="L35" s="37">
        <v>0</v>
      </c>
      <c r="M35" s="37">
        <v>0</v>
      </c>
      <c r="N35" s="38">
        <v>0</v>
      </c>
      <c r="O35" s="38">
        <v>0</v>
      </c>
      <c r="P35" s="38">
        <v>0</v>
      </c>
      <c r="Q35" s="38">
        <v>0</v>
      </c>
      <c r="R35" s="36">
        <v>0</v>
      </c>
      <c r="S35" s="36">
        <v>0</v>
      </c>
      <c r="T35" s="36">
        <v>0</v>
      </c>
      <c r="U35" s="36">
        <v>0</v>
      </c>
      <c r="V35" s="113">
        <v>0</v>
      </c>
      <c r="W35" s="113">
        <v>0</v>
      </c>
      <c r="X35" s="113">
        <v>0</v>
      </c>
      <c r="Y35" s="113">
        <v>0</v>
      </c>
      <c r="Z35" s="232">
        <v>100000</v>
      </c>
      <c r="AA35" s="232">
        <v>100000</v>
      </c>
      <c r="AB35" s="232">
        <v>100000</v>
      </c>
      <c r="AC35" s="232">
        <v>100000</v>
      </c>
      <c r="AD35" s="277">
        <v>0</v>
      </c>
      <c r="AE35" s="277">
        <v>167707.13</v>
      </c>
      <c r="AF35" s="277">
        <v>0</v>
      </c>
      <c r="AG35" s="277"/>
    </row>
    <row r="36" spans="2:33" outlineLevel="1">
      <c r="B36" s="12"/>
      <c r="C36" s="13"/>
      <c r="D36" s="27"/>
      <c r="E36" s="19" t="s">
        <v>224</v>
      </c>
      <c r="F36" s="36">
        <v>0</v>
      </c>
      <c r="G36" s="36">
        <v>0</v>
      </c>
      <c r="H36" s="36">
        <v>0</v>
      </c>
      <c r="I36" s="36">
        <v>0</v>
      </c>
      <c r="J36" s="37">
        <v>0</v>
      </c>
      <c r="K36" s="37">
        <v>0</v>
      </c>
      <c r="L36" s="37">
        <v>0</v>
      </c>
      <c r="M36" s="37">
        <v>0</v>
      </c>
      <c r="N36" s="38">
        <v>0</v>
      </c>
      <c r="O36" s="38">
        <v>0</v>
      </c>
      <c r="P36" s="38">
        <v>0</v>
      </c>
      <c r="Q36" s="38">
        <v>0</v>
      </c>
      <c r="R36" s="36">
        <v>0</v>
      </c>
      <c r="S36" s="36">
        <v>0</v>
      </c>
      <c r="T36" s="36">
        <v>0</v>
      </c>
      <c r="U36" s="36">
        <v>0</v>
      </c>
      <c r="V36" s="113">
        <v>0</v>
      </c>
      <c r="W36" s="113">
        <v>0</v>
      </c>
      <c r="X36" s="113">
        <v>0</v>
      </c>
      <c r="Y36" s="113">
        <v>0</v>
      </c>
      <c r="Z36" s="232">
        <v>0</v>
      </c>
      <c r="AA36" s="232">
        <v>0</v>
      </c>
      <c r="AB36" s="232">
        <v>0</v>
      </c>
      <c r="AC36" s="232">
        <v>0</v>
      </c>
      <c r="AD36" s="277">
        <v>0</v>
      </c>
      <c r="AE36" s="277">
        <v>0</v>
      </c>
      <c r="AF36" s="277">
        <v>0</v>
      </c>
      <c r="AG36" s="277"/>
    </row>
    <row r="37" spans="2:33" outlineLevel="1">
      <c r="B37" s="12"/>
      <c r="C37" s="13"/>
      <c r="D37" s="27"/>
      <c r="E37" s="27" t="s">
        <v>208</v>
      </c>
      <c r="F37" s="36">
        <v>0</v>
      </c>
      <c r="G37" s="36">
        <v>0</v>
      </c>
      <c r="H37" s="36">
        <v>0</v>
      </c>
      <c r="I37" s="36">
        <v>0</v>
      </c>
      <c r="J37" s="37">
        <v>0</v>
      </c>
      <c r="K37" s="37">
        <v>0</v>
      </c>
      <c r="L37" s="37">
        <v>0</v>
      </c>
      <c r="M37" s="37">
        <v>0</v>
      </c>
      <c r="N37" s="38">
        <v>0</v>
      </c>
      <c r="O37" s="38">
        <v>0</v>
      </c>
      <c r="P37" s="38">
        <v>968474.34</v>
      </c>
      <c r="Q37" s="38">
        <v>968474.34</v>
      </c>
      <c r="R37" s="36">
        <v>137100</v>
      </c>
      <c r="S37" s="36">
        <v>137100</v>
      </c>
      <c r="T37" s="36">
        <v>137100</v>
      </c>
      <c r="U37" s="36">
        <v>137100</v>
      </c>
      <c r="V37" s="113">
        <v>0</v>
      </c>
      <c r="W37" s="113">
        <v>0</v>
      </c>
      <c r="X37" s="113">
        <v>0</v>
      </c>
      <c r="Y37" s="113">
        <v>0</v>
      </c>
      <c r="Z37" s="232">
        <v>0</v>
      </c>
      <c r="AA37" s="232">
        <v>150000</v>
      </c>
      <c r="AB37" s="232">
        <v>25000</v>
      </c>
      <c r="AC37" s="232">
        <v>25000</v>
      </c>
      <c r="AD37" s="277">
        <v>25000</v>
      </c>
      <c r="AE37" s="277">
        <v>25000</v>
      </c>
      <c r="AF37" s="277">
        <v>217707.13</v>
      </c>
      <c r="AG37" s="277"/>
    </row>
    <row r="38" spans="2:33" outlineLevel="1">
      <c r="B38" s="12"/>
      <c r="C38" s="13"/>
      <c r="D38" s="27" t="s">
        <v>225</v>
      </c>
      <c r="E38" s="18"/>
      <c r="F38" s="36">
        <v>0</v>
      </c>
      <c r="G38" s="36">
        <v>0</v>
      </c>
      <c r="H38" s="36">
        <v>0</v>
      </c>
      <c r="I38" s="36">
        <v>0</v>
      </c>
      <c r="J38" s="37">
        <v>0</v>
      </c>
      <c r="K38" s="37">
        <v>0</v>
      </c>
      <c r="L38" s="37">
        <v>0</v>
      </c>
      <c r="M38" s="37">
        <v>0</v>
      </c>
      <c r="N38" s="38">
        <v>0</v>
      </c>
      <c r="O38" s="38">
        <v>0</v>
      </c>
      <c r="P38" s="38">
        <v>0</v>
      </c>
      <c r="Q38" s="38">
        <v>0</v>
      </c>
      <c r="R38" s="36">
        <v>0</v>
      </c>
      <c r="S38" s="36">
        <v>0</v>
      </c>
      <c r="T38" s="36">
        <v>0</v>
      </c>
      <c r="U38" s="36">
        <v>0</v>
      </c>
      <c r="V38" s="113">
        <v>0</v>
      </c>
      <c r="W38" s="113">
        <v>0</v>
      </c>
      <c r="X38" s="113">
        <v>0</v>
      </c>
      <c r="Y38" s="113">
        <v>0</v>
      </c>
      <c r="Z38" s="232">
        <v>0</v>
      </c>
      <c r="AA38" s="232">
        <v>0</v>
      </c>
      <c r="AB38" s="232">
        <v>349500</v>
      </c>
      <c r="AC38" s="232">
        <v>349500</v>
      </c>
      <c r="AD38" s="277">
        <v>0</v>
      </c>
      <c r="AE38" s="277">
        <v>0</v>
      </c>
      <c r="AF38" s="277">
        <v>202500</v>
      </c>
      <c r="AG38" s="277"/>
    </row>
    <row r="39" spans="2:33" ht="15.75" thickBot="1">
      <c r="B39" s="20"/>
      <c r="C39" s="21" t="s">
        <v>13</v>
      </c>
      <c r="D39" s="22" t="s">
        <v>226</v>
      </c>
      <c r="E39" s="22"/>
      <c r="F39" s="45">
        <v>6179.67</v>
      </c>
      <c r="G39" s="45">
        <v>-89820.329999999987</v>
      </c>
      <c r="H39" s="45">
        <v>-89820.329999999987</v>
      </c>
      <c r="I39" s="45">
        <v>31077.599999999999</v>
      </c>
      <c r="J39" s="46">
        <v>439.17</v>
      </c>
      <c r="K39" s="46">
        <v>-52265.630000000005</v>
      </c>
      <c r="L39" s="46">
        <v>-54767.4</v>
      </c>
      <c r="M39" s="46">
        <v>-66149.569999999992</v>
      </c>
      <c r="N39" s="47">
        <v>-3844.72</v>
      </c>
      <c r="O39" s="47">
        <v>-6543.29</v>
      </c>
      <c r="P39" s="47">
        <v>-975017.63</v>
      </c>
      <c r="Q39" s="47">
        <v>-1003667.27</v>
      </c>
      <c r="R39" s="45">
        <v>-2955133.28</v>
      </c>
      <c r="S39" s="45">
        <v>-3014520.21</v>
      </c>
      <c r="T39" s="45">
        <v>-3017977.01</v>
      </c>
      <c r="U39" s="45">
        <v>-484082.57</v>
      </c>
      <c r="V39" s="116">
        <v>0</v>
      </c>
      <c r="W39" s="116">
        <v>-14119.30000000001</v>
      </c>
      <c r="X39" s="116">
        <v>485880.7</v>
      </c>
      <c r="Y39" s="116">
        <v>343174.93</v>
      </c>
      <c r="Z39" s="235">
        <v>-128853.81</v>
      </c>
      <c r="AA39" s="235">
        <v>39432.950000000012</v>
      </c>
      <c r="AB39" s="235">
        <v>-196779.97999999998</v>
      </c>
      <c r="AC39" s="235">
        <v>-223558.93999999994</v>
      </c>
      <c r="AD39" s="280">
        <v>-49036.59</v>
      </c>
      <c r="AE39" s="280">
        <v>181452.61</v>
      </c>
      <c r="AF39" s="280">
        <v>-66145.820000000065</v>
      </c>
      <c r="AG39" s="280"/>
    </row>
    <row r="40" spans="2:33">
      <c r="B40" s="23"/>
      <c r="C40" s="23"/>
      <c r="D40" s="24"/>
      <c r="E40" s="24"/>
      <c r="F40" s="48"/>
      <c r="G40" s="48"/>
      <c r="H40" s="48"/>
      <c r="I40" s="48"/>
      <c r="J40" s="49"/>
      <c r="K40" s="49"/>
      <c r="L40" s="49"/>
      <c r="M40" s="49"/>
      <c r="N40" s="50"/>
      <c r="O40" s="50"/>
      <c r="P40" s="50"/>
      <c r="Q40" s="50"/>
      <c r="R40" s="48"/>
      <c r="S40" s="48"/>
      <c r="T40" s="48"/>
      <c r="U40" s="48"/>
      <c r="V40" s="117"/>
      <c r="W40" s="117"/>
      <c r="X40" s="117"/>
      <c r="Y40" s="117"/>
      <c r="Z40" s="236"/>
      <c r="AA40" s="236"/>
      <c r="AB40" s="236"/>
      <c r="AC40" s="236"/>
      <c r="AD40" s="281"/>
      <c r="AE40" s="281"/>
      <c r="AF40" s="281"/>
      <c r="AG40" s="281"/>
    </row>
    <row r="41" spans="2:33" ht="15.75" thickBot="1">
      <c r="B41" s="23"/>
      <c r="C41" s="23"/>
      <c r="D41" s="24"/>
      <c r="E41" s="24"/>
      <c r="F41" s="48"/>
      <c r="G41" s="48"/>
      <c r="H41" s="48"/>
      <c r="I41" s="48"/>
      <c r="J41" s="49"/>
      <c r="K41" s="49"/>
      <c r="L41" s="49"/>
      <c r="M41" s="49"/>
      <c r="N41" s="50"/>
      <c r="O41" s="50"/>
      <c r="P41" s="50"/>
      <c r="Q41" s="50"/>
      <c r="R41" s="48"/>
      <c r="S41" s="48"/>
      <c r="T41" s="48"/>
      <c r="U41" s="48"/>
      <c r="V41" s="117"/>
      <c r="W41" s="117"/>
      <c r="X41" s="117"/>
      <c r="Y41" s="117"/>
      <c r="Z41" s="236"/>
      <c r="AA41" s="236"/>
      <c r="AB41" s="236"/>
      <c r="AC41" s="236"/>
      <c r="AD41" s="281"/>
      <c r="AE41" s="281"/>
      <c r="AF41" s="281"/>
      <c r="AG41" s="281"/>
    </row>
    <row r="42" spans="2:33">
      <c r="B42" s="292" t="s">
        <v>15</v>
      </c>
      <c r="C42" s="293" t="s">
        <v>227</v>
      </c>
      <c r="D42" s="293"/>
      <c r="E42" s="294"/>
      <c r="F42" s="51"/>
      <c r="G42" s="51"/>
      <c r="H42" s="51"/>
      <c r="I42" s="51"/>
      <c r="J42" s="52"/>
      <c r="K42" s="52"/>
      <c r="L42" s="52"/>
      <c r="M42" s="52"/>
      <c r="N42" s="53"/>
      <c r="O42" s="53"/>
      <c r="P42" s="53"/>
      <c r="Q42" s="53"/>
      <c r="R42" s="51"/>
      <c r="S42" s="51"/>
      <c r="T42" s="51"/>
      <c r="U42" s="51"/>
      <c r="V42" s="118"/>
      <c r="W42" s="118"/>
      <c r="X42" s="118"/>
      <c r="Y42" s="118"/>
      <c r="Z42" s="237"/>
      <c r="AA42" s="237"/>
      <c r="AB42" s="237"/>
      <c r="AC42" s="237"/>
      <c r="AD42" s="282"/>
      <c r="AE42" s="282"/>
      <c r="AF42" s="282"/>
      <c r="AG42" s="282"/>
    </row>
    <row r="43" spans="2:33">
      <c r="B43" s="9"/>
      <c r="C43" s="295" t="s">
        <v>11</v>
      </c>
      <c r="D43" s="296" t="s">
        <v>217</v>
      </c>
      <c r="E43" s="296"/>
      <c r="F43" s="33">
        <v>33450</v>
      </c>
      <c r="G43" s="33">
        <v>119200</v>
      </c>
      <c r="H43" s="33">
        <v>327075</v>
      </c>
      <c r="I43" s="33">
        <v>1752732.0499999998</v>
      </c>
      <c r="J43" s="34">
        <v>2407500</v>
      </c>
      <c r="K43" s="34">
        <v>2402000</v>
      </c>
      <c r="L43" s="34">
        <v>2399000</v>
      </c>
      <c r="M43" s="34">
        <v>2593023.2599999998</v>
      </c>
      <c r="N43" s="35">
        <v>0</v>
      </c>
      <c r="O43" s="35">
        <v>0</v>
      </c>
      <c r="P43" s="35">
        <v>630000</v>
      </c>
      <c r="Q43" s="35">
        <v>829011.14</v>
      </c>
      <c r="R43" s="33">
        <v>0</v>
      </c>
      <c r="S43" s="33">
        <v>0</v>
      </c>
      <c r="T43" s="33">
        <v>0</v>
      </c>
      <c r="U43" s="33">
        <v>0</v>
      </c>
      <c r="V43" s="112">
        <v>0</v>
      </c>
      <c r="W43" s="112">
        <v>0</v>
      </c>
      <c r="X43" s="112">
        <v>0</v>
      </c>
      <c r="Y43" s="112">
        <v>92483.199999999997</v>
      </c>
      <c r="Z43" s="231">
        <v>0</v>
      </c>
      <c r="AA43" s="231">
        <v>200.32300000000001</v>
      </c>
      <c r="AB43" s="231">
        <v>0</v>
      </c>
      <c r="AC43" s="231">
        <v>0</v>
      </c>
      <c r="AD43" s="276">
        <v>0</v>
      </c>
      <c r="AE43" s="276">
        <v>0</v>
      </c>
      <c r="AF43" s="276">
        <v>0</v>
      </c>
      <c r="AG43" s="276">
        <v>0</v>
      </c>
    </row>
    <row r="44" spans="2:33" ht="29.1" customHeight="1" outlineLevel="1">
      <c r="B44" s="12"/>
      <c r="C44" s="297"/>
      <c r="D44" s="298" t="s">
        <v>228</v>
      </c>
      <c r="E44" s="299"/>
      <c r="F44" s="39">
        <v>0</v>
      </c>
      <c r="G44" s="39">
        <v>0</v>
      </c>
      <c r="H44" s="39">
        <v>0</v>
      </c>
      <c r="I44" s="39">
        <v>1716897.65</v>
      </c>
      <c r="J44" s="40">
        <v>2307500</v>
      </c>
      <c r="K44" s="40">
        <v>2302000</v>
      </c>
      <c r="L44" s="40">
        <v>2299000</v>
      </c>
      <c r="M44" s="40">
        <v>2292000</v>
      </c>
      <c r="N44" s="41">
        <v>0</v>
      </c>
      <c r="O44" s="41">
        <v>0</v>
      </c>
      <c r="P44" s="41">
        <v>0</v>
      </c>
      <c r="Q44" s="41">
        <v>0</v>
      </c>
      <c r="R44" s="39"/>
      <c r="S44" s="39">
        <v>0</v>
      </c>
      <c r="T44" s="39">
        <v>0</v>
      </c>
      <c r="U44" s="39">
        <v>0</v>
      </c>
      <c r="V44" s="114"/>
      <c r="W44" s="114"/>
      <c r="X44" s="114"/>
      <c r="Y44" s="114"/>
      <c r="Z44" s="233"/>
      <c r="AA44" s="233"/>
      <c r="AB44" s="233">
        <v>0</v>
      </c>
      <c r="AC44" s="233">
        <v>0</v>
      </c>
      <c r="AD44" s="278"/>
      <c r="AE44" s="278"/>
      <c r="AF44" s="278">
        <v>0</v>
      </c>
      <c r="AG44" s="278">
        <v>0</v>
      </c>
    </row>
    <row r="45" spans="2:33" outlineLevel="1">
      <c r="B45" s="12"/>
      <c r="C45" s="297"/>
      <c r="D45" s="300" t="s">
        <v>229</v>
      </c>
      <c r="E45" s="300"/>
      <c r="F45" s="54">
        <v>33450</v>
      </c>
      <c r="G45" s="54">
        <v>119200</v>
      </c>
      <c r="H45" s="54">
        <v>327075</v>
      </c>
      <c r="I45" s="54">
        <v>35834.400000000001</v>
      </c>
      <c r="J45" s="55">
        <v>100000</v>
      </c>
      <c r="K45" s="55">
        <v>100000</v>
      </c>
      <c r="L45" s="55">
        <v>100000</v>
      </c>
      <c r="M45" s="55">
        <v>301023.26</v>
      </c>
      <c r="N45" s="56">
        <v>0</v>
      </c>
      <c r="O45" s="56">
        <v>0</v>
      </c>
      <c r="P45" s="56">
        <v>630000</v>
      </c>
      <c r="Q45" s="56">
        <v>829011.14</v>
      </c>
      <c r="R45" s="54">
        <v>0</v>
      </c>
      <c r="S45" s="54">
        <v>0</v>
      </c>
      <c r="T45" s="54">
        <v>0</v>
      </c>
      <c r="U45" s="54">
        <v>0</v>
      </c>
      <c r="V45" s="119">
        <v>0</v>
      </c>
      <c r="W45" s="119">
        <v>0</v>
      </c>
      <c r="X45" s="119">
        <v>0</v>
      </c>
      <c r="Y45" s="119">
        <v>0</v>
      </c>
      <c r="Z45" s="233">
        <v>0</v>
      </c>
      <c r="AA45" s="233">
        <v>200.32300000000001</v>
      </c>
      <c r="AB45" s="233">
        <v>0</v>
      </c>
      <c r="AC45" s="233">
        <v>0</v>
      </c>
      <c r="AD45" s="278">
        <v>0</v>
      </c>
      <c r="AE45" s="278">
        <v>0</v>
      </c>
      <c r="AF45" s="278">
        <v>0</v>
      </c>
      <c r="AG45" s="278">
        <v>0</v>
      </c>
    </row>
    <row r="46" spans="2:33" outlineLevel="1">
      <c r="B46" s="12"/>
      <c r="C46" s="297"/>
      <c r="D46" s="300" t="s">
        <v>230</v>
      </c>
      <c r="E46" s="300"/>
      <c r="F46" s="39">
        <v>0</v>
      </c>
      <c r="G46" s="39">
        <v>0</v>
      </c>
      <c r="H46" s="39">
        <v>0</v>
      </c>
      <c r="I46" s="39">
        <v>0</v>
      </c>
      <c r="J46" s="40">
        <v>0</v>
      </c>
      <c r="K46" s="40">
        <v>0</v>
      </c>
      <c r="L46" s="40">
        <v>0</v>
      </c>
      <c r="M46" s="40">
        <v>0</v>
      </c>
      <c r="N46" s="41">
        <v>0</v>
      </c>
      <c r="O46" s="41">
        <v>0</v>
      </c>
      <c r="P46" s="41">
        <v>0</v>
      </c>
      <c r="Q46" s="41">
        <v>0</v>
      </c>
      <c r="R46" s="39">
        <v>0</v>
      </c>
      <c r="S46" s="39">
        <v>0</v>
      </c>
      <c r="T46" s="39">
        <v>0</v>
      </c>
      <c r="U46" s="39">
        <v>0</v>
      </c>
      <c r="V46" s="114">
        <v>0</v>
      </c>
      <c r="W46" s="114">
        <v>0</v>
      </c>
      <c r="X46" s="114">
        <v>0</v>
      </c>
      <c r="Y46" s="114">
        <v>0</v>
      </c>
      <c r="Z46" s="233">
        <v>0</v>
      </c>
      <c r="AA46" s="233">
        <v>0</v>
      </c>
      <c r="AB46" s="233">
        <v>0</v>
      </c>
      <c r="AC46" s="233">
        <v>0</v>
      </c>
      <c r="AD46" s="278">
        <v>0</v>
      </c>
      <c r="AE46" s="278">
        <v>0</v>
      </c>
      <c r="AF46" s="278">
        <v>0</v>
      </c>
      <c r="AG46" s="278">
        <v>0</v>
      </c>
    </row>
    <row r="47" spans="2:33" outlineLevel="1">
      <c r="B47" s="12"/>
      <c r="C47" s="297"/>
      <c r="D47" s="300" t="s">
        <v>231</v>
      </c>
      <c r="E47" s="300"/>
      <c r="F47" s="39">
        <v>0</v>
      </c>
      <c r="G47" s="39">
        <v>0</v>
      </c>
      <c r="H47" s="39">
        <v>0</v>
      </c>
      <c r="I47" s="39">
        <v>0</v>
      </c>
      <c r="J47" s="40">
        <v>0</v>
      </c>
      <c r="K47" s="40">
        <v>0</v>
      </c>
      <c r="L47" s="40">
        <v>0</v>
      </c>
      <c r="M47" s="40">
        <v>0</v>
      </c>
      <c r="N47" s="41">
        <v>0</v>
      </c>
      <c r="O47" s="41">
        <v>0</v>
      </c>
      <c r="P47" s="41">
        <v>0</v>
      </c>
      <c r="Q47" s="41">
        <v>0</v>
      </c>
      <c r="R47" s="39">
        <v>0</v>
      </c>
      <c r="S47" s="39">
        <v>0</v>
      </c>
      <c r="T47" s="39">
        <v>0</v>
      </c>
      <c r="U47" s="39">
        <v>0</v>
      </c>
      <c r="V47" s="114">
        <v>0</v>
      </c>
      <c r="W47" s="114">
        <v>0</v>
      </c>
      <c r="X47" s="114">
        <v>0</v>
      </c>
      <c r="Y47" s="114">
        <v>92483.199999999997</v>
      </c>
      <c r="Z47" s="233">
        <v>0</v>
      </c>
      <c r="AA47" s="233">
        <v>0</v>
      </c>
      <c r="AB47" s="233">
        <v>0</v>
      </c>
      <c r="AC47" s="233">
        <v>0</v>
      </c>
      <c r="AD47" s="278">
        <v>0</v>
      </c>
      <c r="AE47" s="278">
        <v>0</v>
      </c>
      <c r="AF47" s="278">
        <v>0</v>
      </c>
      <c r="AG47" s="278">
        <v>0</v>
      </c>
    </row>
    <row r="48" spans="2:33">
      <c r="B48" s="9"/>
      <c r="C48" s="295" t="s">
        <v>12</v>
      </c>
      <c r="D48" s="296" t="s">
        <v>219</v>
      </c>
      <c r="E48" s="296"/>
      <c r="F48" s="33">
        <v>0</v>
      </c>
      <c r="G48" s="33">
        <v>16353.459999999997</v>
      </c>
      <c r="H48" s="33">
        <v>21383.65</v>
      </c>
      <c r="I48" s="33">
        <v>43379.009999999995</v>
      </c>
      <c r="J48" s="34">
        <v>137368.97</v>
      </c>
      <c r="K48" s="34">
        <v>145177.12999999998</v>
      </c>
      <c r="L48" s="34">
        <v>149453.03</v>
      </c>
      <c r="M48" s="34">
        <v>154938.19</v>
      </c>
      <c r="N48" s="35">
        <v>4275.8999999999996</v>
      </c>
      <c r="O48" s="35">
        <v>82672.350000000006</v>
      </c>
      <c r="P48" s="35">
        <v>90782.83</v>
      </c>
      <c r="Q48" s="35">
        <v>159354.82999999999</v>
      </c>
      <c r="R48" s="33">
        <v>320707.45</v>
      </c>
      <c r="S48" s="33">
        <v>334217.17</v>
      </c>
      <c r="T48" s="33">
        <v>708832.3600000001</v>
      </c>
      <c r="U48" s="33">
        <v>843379.1</v>
      </c>
      <c r="V48" s="112">
        <v>17658.61</v>
      </c>
      <c r="W48" s="112">
        <v>31214.47</v>
      </c>
      <c r="X48" s="112">
        <v>201448.65999999997</v>
      </c>
      <c r="Y48" s="112">
        <v>207397.41999999998</v>
      </c>
      <c r="Z48" s="231">
        <v>7938.17</v>
      </c>
      <c r="AA48" s="231">
        <v>33523.14</v>
      </c>
      <c r="AB48" s="231">
        <v>56367.61</v>
      </c>
      <c r="AC48" s="231">
        <v>57881.4</v>
      </c>
      <c r="AD48" s="276">
        <v>10520.880000000001</v>
      </c>
      <c r="AE48" s="276">
        <v>834785.52999999991</v>
      </c>
      <c r="AF48" s="276">
        <v>839723.03</v>
      </c>
      <c r="AG48" s="276"/>
    </row>
    <row r="49" spans="2:33" outlineLevel="1">
      <c r="B49" s="12"/>
      <c r="C49" s="297"/>
      <c r="D49" s="300" t="s">
        <v>232</v>
      </c>
      <c r="E49" s="301"/>
      <c r="F49" s="39">
        <v>0</v>
      </c>
      <c r="G49" s="39">
        <v>0</v>
      </c>
      <c r="H49" s="39">
        <v>0</v>
      </c>
      <c r="I49" s="39">
        <v>0</v>
      </c>
      <c r="J49" s="40">
        <v>0</v>
      </c>
      <c r="K49" s="40">
        <v>0</v>
      </c>
      <c r="L49" s="40">
        <v>0</v>
      </c>
      <c r="M49" s="40">
        <v>0</v>
      </c>
      <c r="N49" s="41">
        <v>0</v>
      </c>
      <c r="O49" s="41">
        <v>0</v>
      </c>
      <c r="P49" s="41">
        <v>0</v>
      </c>
      <c r="Q49" s="41">
        <v>0</v>
      </c>
      <c r="R49" s="39">
        <v>0</v>
      </c>
      <c r="S49" s="39">
        <v>0</v>
      </c>
      <c r="T49" s="39">
        <v>0</v>
      </c>
      <c r="U49" s="39">
        <v>0</v>
      </c>
      <c r="V49" s="114">
        <v>0</v>
      </c>
      <c r="W49" s="114">
        <v>0</v>
      </c>
      <c r="X49" s="114">
        <v>0</v>
      </c>
      <c r="Y49" s="114">
        <v>0</v>
      </c>
      <c r="Z49" s="233">
        <v>0</v>
      </c>
      <c r="AA49" s="233">
        <v>0</v>
      </c>
      <c r="AB49" s="233">
        <v>0</v>
      </c>
      <c r="AC49" s="233">
        <v>0</v>
      </c>
      <c r="AD49" s="278">
        <v>0</v>
      </c>
      <c r="AE49" s="278">
        <v>0</v>
      </c>
      <c r="AF49" s="278">
        <v>0</v>
      </c>
      <c r="AG49" s="278"/>
    </row>
    <row r="50" spans="2:33" outlineLevel="1">
      <c r="B50" s="12"/>
      <c r="C50" s="297"/>
      <c r="D50" s="300" t="s">
        <v>233</v>
      </c>
      <c r="E50" s="300"/>
      <c r="F50" s="39">
        <v>0</v>
      </c>
      <c r="G50" s="39">
        <v>0</v>
      </c>
      <c r="H50" s="39">
        <v>0</v>
      </c>
      <c r="I50" s="39">
        <v>0</v>
      </c>
      <c r="J50" s="40">
        <v>0</v>
      </c>
      <c r="K50" s="40">
        <v>0</v>
      </c>
      <c r="L50" s="40">
        <v>0</v>
      </c>
      <c r="M50" s="40">
        <v>0</v>
      </c>
      <c r="N50" s="41">
        <v>0</v>
      </c>
      <c r="O50" s="41">
        <v>0</v>
      </c>
      <c r="P50" s="41">
        <v>0</v>
      </c>
      <c r="Q50" s="41">
        <v>0</v>
      </c>
      <c r="R50" s="39">
        <v>0</v>
      </c>
      <c r="S50" s="39">
        <v>0</v>
      </c>
      <c r="T50" s="39">
        <v>0</v>
      </c>
      <c r="U50" s="39">
        <v>0</v>
      </c>
      <c r="V50" s="114">
        <v>0</v>
      </c>
      <c r="W50" s="114">
        <v>0</v>
      </c>
      <c r="X50" s="114">
        <v>0</v>
      </c>
      <c r="Y50" s="114">
        <v>0</v>
      </c>
      <c r="Z50" s="233">
        <v>0</v>
      </c>
      <c r="AA50" s="233">
        <v>0</v>
      </c>
      <c r="AB50" s="233">
        <v>0</v>
      </c>
      <c r="AC50" s="233">
        <v>0</v>
      </c>
      <c r="AD50" s="278">
        <v>0</v>
      </c>
      <c r="AE50" s="278">
        <v>816000</v>
      </c>
      <c r="AF50" s="278">
        <v>816000</v>
      </c>
      <c r="AG50" s="278"/>
    </row>
    <row r="51" spans="2:33" ht="30" customHeight="1" outlineLevel="1">
      <c r="B51" s="12"/>
      <c r="C51" s="297"/>
      <c r="D51" s="298" t="s">
        <v>234</v>
      </c>
      <c r="E51" s="298"/>
      <c r="F51" s="39">
        <v>0</v>
      </c>
      <c r="G51" s="39">
        <v>0</v>
      </c>
      <c r="H51" s="39">
        <v>0</v>
      </c>
      <c r="I51" s="39">
        <v>0</v>
      </c>
      <c r="J51" s="40">
        <v>0</v>
      </c>
      <c r="K51" s="40">
        <v>0</v>
      </c>
      <c r="L51" s="40">
        <v>0</v>
      </c>
      <c r="M51" s="40">
        <v>0</v>
      </c>
      <c r="N51" s="41">
        <v>0</v>
      </c>
      <c r="O51" s="41">
        <v>0</v>
      </c>
      <c r="P51" s="41">
        <v>0</v>
      </c>
      <c r="Q51" s="41">
        <v>0</v>
      </c>
      <c r="R51" s="39">
        <v>0</v>
      </c>
      <c r="S51" s="39">
        <v>0</v>
      </c>
      <c r="T51" s="39">
        <v>0</v>
      </c>
      <c r="U51" s="39">
        <v>0</v>
      </c>
      <c r="V51" s="114">
        <v>0</v>
      </c>
      <c r="W51" s="114">
        <v>0</v>
      </c>
      <c r="X51" s="114">
        <v>0</v>
      </c>
      <c r="Y51" s="114">
        <v>0</v>
      </c>
      <c r="Z51" s="233">
        <v>0</v>
      </c>
      <c r="AA51" s="233">
        <v>0</v>
      </c>
      <c r="AB51" s="233">
        <v>0</v>
      </c>
      <c r="AC51" s="233">
        <v>0</v>
      </c>
      <c r="AD51" s="278">
        <v>0</v>
      </c>
      <c r="AE51" s="278">
        <v>0</v>
      </c>
      <c r="AF51" s="278">
        <v>0</v>
      </c>
      <c r="AG51" s="278"/>
    </row>
    <row r="52" spans="2:33" outlineLevel="1">
      <c r="B52" s="12"/>
      <c r="C52" s="297"/>
      <c r="D52" s="300" t="s">
        <v>235</v>
      </c>
      <c r="E52" s="300"/>
      <c r="F52" s="39">
        <v>0</v>
      </c>
      <c r="G52" s="39">
        <v>0</v>
      </c>
      <c r="H52" s="39">
        <v>0</v>
      </c>
      <c r="I52" s="39">
        <v>0</v>
      </c>
      <c r="J52" s="40">
        <v>133224.57999999999</v>
      </c>
      <c r="K52" s="40">
        <v>135834.4</v>
      </c>
      <c r="L52" s="40">
        <v>135834.4</v>
      </c>
      <c r="M52" s="40">
        <v>136857.66</v>
      </c>
      <c r="N52" s="41">
        <v>0</v>
      </c>
      <c r="O52" s="41">
        <v>70000</v>
      </c>
      <c r="P52" s="41">
        <v>70000</v>
      </c>
      <c r="Q52" s="41">
        <v>120000</v>
      </c>
      <c r="R52" s="39">
        <v>301262.40000000002</v>
      </c>
      <c r="S52" s="39">
        <v>298537.58999999997</v>
      </c>
      <c r="T52" s="39">
        <v>644011.14</v>
      </c>
      <c r="U52" s="39">
        <v>774011.14</v>
      </c>
      <c r="V52" s="114">
        <v>0</v>
      </c>
      <c r="W52" s="114">
        <v>0</v>
      </c>
      <c r="X52" s="114">
        <v>135000</v>
      </c>
      <c r="Y52" s="114">
        <v>135000</v>
      </c>
      <c r="Z52" s="233">
        <v>0</v>
      </c>
      <c r="AA52" s="233">
        <v>0</v>
      </c>
      <c r="AB52" s="233">
        <v>0</v>
      </c>
      <c r="AC52" s="233">
        <v>0</v>
      </c>
      <c r="AD52" s="278">
        <v>0</v>
      </c>
      <c r="AE52" s="278">
        <v>0</v>
      </c>
      <c r="AF52" s="278">
        <v>0</v>
      </c>
      <c r="AG52" s="278"/>
    </row>
    <row r="53" spans="2:33" outlineLevel="1">
      <c r="B53" s="12"/>
      <c r="C53" s="297"/>
      <c r="D53" s="300" t="s">
        <v>236</v>
      </c>
      <c r="E53" s="300"/>
      <c r="F53" s="39">
        <v>0</v>
      </c>
      <c r="G53" s="39">
        <v>0</v>
      </c>
      <c r="H53" s="39">
        <v>0</v>
      </c>
      <c r="I53" s="39">
        <v>0</v>
      </c>
      <c r="J53" s="40">
        <v>0</v>
      </c>
      <c r="K53" s="40">
        <v>0</v>
      </c>
      <c r="L53" s="40">
        <v>0</v>
      </c>
      <c r="M53" s="40">
        <v>0</v>
      </c>
      <c r="N53" s="41">
        <v>0</v>
      </c>
      <c r="O53" s="41">
        <v>0</v>
      </c>
      <c r="P53" s="41">
        <v>0</v>
      </c>
      <c r="Q53" s="41">
        <v>0</v>
      </c>
      <c r="R53" s="39">
        <v>0</v>
      </c>
      <c r="S53" s="39">
        <v>0</v>
      </c>
      <c r="T53" s="39">
        <v>0</v>
      </c>
      <c r="U53" s="39">
        <v>0</v>
      </c>
      <c r="V53" s="114">
        <v>0</v>
      </c>
      <c r="W53" s="114">
        <v>0</v>
      </c>
      <c r="X53" s="114">
        <v>0</v>
      </c>
      <c r="Y53" s="114">
        <v>0</v>
      </c>
      <c r="Z53" s="233">
        <v>0</v>
      </c>
      <c r="AA53" s="233">
        <v>0</v>
      </c>
      <c r="AB53" s="233">
        <v>0</v>
      </c>
      <c r="AC53" s="233">
        <v>0</v>
      </c>
      <c r="AD53" s="278">
        <v>0</v>
      </c>
      <c r="AE53" s="278">
        <v>0</v>
      </c>
      <c r="AF53" s="278">
        <v>0</v>
      </c>
      <c r="AG53" s="278"/>
    </row>
    <row r="54" spans="2:33" outlineLevel="1">
      <c r="B54" s="12"/>
      <c r="C54" s="297"/>
      <c r="D54" s="300" t="s">
        <v>237</v>
      </c>
      <c r="E54" s="300"/>
      <c r="F54" s="39">
        <v>0</v>
      </c>
      <c r="G54" s="39">
        <v>16353.459999999997</v>
      </c>
      <c r="H54" s="39">
        <v>21383.65</v>
      </c>
      <c r="I54" s="39">
        <v>0</v>
      </c>
      <c r="J54" s="40">
        <v>3353.4600000000119</v>
      </c>
      <c r="K54" s="40">
        <v>0</v>
      </c>
      <c r="L54" s="40">
        <v>0</v>
      </c>
      <c r="M54" s="40">
        <v>0</v>
      </c>
      <c r="N54" s="41">
        <v>0</v>
      </c>
      <c r="O54" s="41">
        <v>0</v>
      </c>
      <c r="P54" s="41">
        <v>0</v>
      </c>
      <c r="Q54" s="41">
        <v>0</v>
      </c>
      <c r="R54" s="39">
        <v>0</v>
      </c>
      <c r="S54" s="39">
        <v>0</v>
      </c>
      <c r="T54" s="39">
        <v>0</v>
      </c>
      <c r="U54" s="39">
        <v>0</v>
      </c>
      <c r="V54" s="114">
        <v>0</v>
      </c>
      <c r="W54" s="114">
        <v>0</v>
      </c>
      <c r="X54" s="114">
        <v>0</v>
      </c>
      <c r="Y54" s="114">
        <v>0</v>
      </c>
      <c r="Z54" s="233">
        <v>0</v>
      </c>
      <c r="AA54" s="233">
        <v>0</v>
      </c>
      <c r="AB54" s="233">
        <v>0</v>
      </c>
      <c r="AC54" s="233">
        <v>0</v>
      </c>
      <c r="AD54" s="278">
        <v>0</v>
      </c>
      <c r="AE54" s="278">
        <v>0</v>
      </c>
      <c r="AF54" s="278">
        <v>0</v>
      </c>
      <c r="AG54" s="278"/>
    </row>
    <row r="55" spans="2:33" outlineLevel="1">
      <c r="B55" s="12"/>
      <c r="C55" s="297"/>
      <c r="D55" s="300" t="s">
        <v>238</v>
      </c>
      <c r="E55" s="300"/>
      <c r="F55" s="36">
        <v>0</v>
      </c>
      <c r="G55" s="36">
        <v>0</v>
      </c>
      <c r="H55" s="36">
        <v>0</v>
      </c>
      <c r="I55" s="36">
        <v>24402.400000000001</v>
      </c>
      <c r="J55" s="37">
        <v>0</v>
      </c>
      <c r="K55" s="37">
        <v>8551.7999999999993</v>
      </c>
      <c r="L55" s="37">
        <v>12827.699999999999</v>
      </c>
      <c r="M55" s="37">
        <v>17103.599999999999</v>
      </c>
      <c r="N55" s="38">
        <v>4275.8999999999996</v>
      </c>
      <c r="O55" s="38">
        <v>8551.7999999999993</v>
      </c>
      <c r="P55" s="38">
        <v>15143.919999999998</v>
      </c>
      <c r="Q55" s="38">
        <v>23576.5</v>
      </c>
      <c r="R55" s="36">
        <v>10002.81</v>
      </c>
      <c r="S55" s="36">
        <v>23592.57</v>
      </c>
      <c r="T55" s="36">
        <v>42591.560000000005</v>
      </c>
      <c r="U55" s="36">
        <v>63342.879999999997</v>
      </c>
      <c r="V55" s="113">
        <v>17658.61</v>
      </c>
      <c r="W55" s="113">
        <v>31214.47</v>
      </c>
      <c r="X55" s="113">
        <v>46328.11</v>
      </c>
      <c r="Y55" s="113">
        <v>52276.87</v>
      </c>
      <c r="Z55" s="232">
        <v>6067.41</v>
      </c>
      <c r="AA55" s="232">
        <v>23329.7</v>
      </c>
      <c r="AB55" s="232">
        <v>41060.18</v>
      </c>
      <c r="AC55" s="232">
        <v>51085.4</v>
      </c>
      <c r="AD55" s="277">
        <v>8868.68</v>
      </c>
      <c r="AE55" s="277">
        <v>15196.84</v>
      </c>
      <c r="AF55" s="277">
        <v>17979.18</v>
      </c>
      <c r="AG55" s="277"/>
    </row>
    <row r="56" spans="2:33" outlineLevel="1">
      <c r="B56" s="12"/>
      <c r="C56" s="297"/>
      <c r="D56" s="300" t="s">
        <v>239</v>
      </c>
      <c r="E56" s="300"/>
      <c r="F56" s="36">
        <v>0</v>
      </c>
      <c r="G56" s="36">
        <v>0</v>
      </c>
      <c r="H56" s="36">
        <v>0</v>
      </c>
      <c r="I56" s="36">
        <v>18976.609999999997</v>
      </c>
      <c r="J56" s="37">
        <v>790.93</v>
      </c>
      <c r="K56" s="37">
        <v>790.93</v>
      </c>
      <c r="L56" s="37">
        <v>790.93</v>
      </c>
      <c r="M56" s="37">
        <v>976.93</v>
      </c>
      <c r="N56" s="38">
        <v>0</v>
      </c>
      <c r="O56" s="38">
        <v>4120.55</v>
      </c>
      <c r="P56" s="38">
        <v>5638.91</v>
      </c>
      <c r="Q56" s="38">
        <v>15778.33</v>
      </c>
      <c r="R56" s="36">
        <v>9442.24</v>
      </c>
      <c r="S56" s="36">
        <v>12087.01</v>
      </c>
      <c r="T56" s="36">
        <v>22229.66</v>
      </c>
      <c r="U56" s="36">
        <v>6025.08</v>
      </c>
      <c r="V56" s="113">
        <v>0</v>
      </c>
      <c r="W56" s="113">
        <v>0</v>
      </c>
      <c r="X56" s="113">
        <v>20120.55</v>
      </c>
      <c r="Y56" s="113">
        <v>20120.55</v>
      </c>
      <c r="Z56" s="232">
        <v>1870.76</v>
      </c>
      <c r="AA56" s="232">
        <v>10193.44</v>
      </c>
      <c r="AB56" s="232">
        <v>15307.43</v>
      </c>
      <c r="AC56" s="232">
        <v>6796</v>
      </c>
      <c r="AD56" s="277">
        <v>1652.2</v>
      </c>
      <c r="AE56" s="277">
        <v>3588.69</v>
      </c>
      <c r="AF56" s="277">
        <v>5743.85</v>
      </c>
      <c r="AG56" s="277"/>
    </row>
    <row r="57" spans="2:33" outlineLevel="1">
      <c r="B57" s="12"/>
      <c r="C57" s="297"/>
      <c r="D57" s="300" t="s">
        <v>240</v>
      </c>
      <c r="E57" s="300"/>
      <c r="F57" s="36">
        <v>0</v>
      </c>
      <c r="G57" s="36">
        <v>0</v>
      </c>
      <c r="H57" s="36">
        <v>0</v>
      </c>
      <c r="I57" s="36">
        <v>0</v>
      </c>
      <c r="J57" s="37">
        <v>0</v>
      </c>
      <c r="K57" s="37">
        <v>0</v>
      </c>
      <c r="L57" s="37">
        <v>0</v>
      </c>
      <c r="M57" s="37">
        <v>0</v>
      </c>
      <c r="N57" s="38">
        <v>0</v>
      </c>
      <c r="O57" s="38">
        <v>0</v>
      </c>
      <c r="P57" s="38">
        <v>0</v>
      </c>
      <c r="Q57" s="38">
        <v>0</v>
      </c>
      <c r="R57" s="36">
        <v>0</v>
      </c>
      <c r="S57" s="36">
        <v>0</v>
      </c>
      <c r="T57" s="36">
        <v>0</v>
      </c>
      <c r="U57" s="36">
        <v>0</v>
      </c>
      <c r="V57" s="113">
        <v>0</v>
      </c>
      <c r="W57" s="113">
        <v>0</v>
      </c>
      <c r="X57" s="113">
        <v>0</v>
      </c>
      <c r="Y57" s="113">
        <v>0</v>
      </c>
      <c r="Z57" s="232">
        <v>0</v>
      </c>
      <c r="AA57" s="232">
        <v>0</v>
      </c>
      <c r="AB57" s="232">
        <v>0</v>
      </c>
      <c r="AC57" s="232">
        <v>0</v>
      </c>
      <c r="AD57" s="277">
        <v>0</v>
      </c>
      <c r="AE57" s="277">
        <v>0</v>
      </c>
      <c r="AF57" s="277">
        <v>0</v>
      </c>
      <c r="AG57" s="277"/>
    </row>
    <row r="58" spans="2:33">
      <c r="B58" s="9"/>
      <c r="C58" s="295" t="s">
        <v>13</v>
      </c>
      <c r="D58" s="296" t="s">
        <v>241</v>
      </c>
      <c r="E58" s="302"/>
      <c r="F58" s="33">
        <v>33450</v>
      </c>
      <c r="G58" s="33">
        <v>102846.54000000001</v>
      </c>
      <c r="H58" s="33">
        <v>305691.34999999998</v>
      </c>
      <c r="I58" s="33">
        <v>1709353.0399999998</v>
      </c>
      <c r="J58" s="34">
        <v>2270131.0299999998</v>
      </c>
      <c r="K58" s="34">
        <v>2256822.87</v>
      </c>
      <c r="L58" s="34">
        <v>2249546.9700000002</v>
      </c>
      <c r="M58" s="34">
        <v>2438085.0699999998</v>
      </c>
      <c r="N58" s="35">
        <v>-4275.8999999999996</v>
      </c>
      <c r="O58" s="35">
        <v>-82672.350000000006</v>
      </c>
      <c r="P58" s="35">
        <v>539217.17000000004</v>
      </c>
      <c r="Q58" s="35">
        <v>669656.31000000006</v>
      </c>
      <c r="R58" s="33">
        <v>-320707.45</v>
      </c>
      <c r="S58" s="33">
        <v>-334217.17</v>
      </c>
      <c r="T58" s="33">
        <v>-708832.3600000001</v>
      </c>
      <c r="U58" s="33">
        <v>-843379.1</v>
      </c>
      <c r="V58" s="112">
        <v>-17658.61</v>
      </c>
      <c r="W58" s="112">
        <v>-31214.47</v>
      </c>
      <c r="X58" s="112">
        <v>-201448.65999999997</v>
      </c>
      <c r="Y58" s="112">
        <v>-114914.21999999999</v>
      </c>
      <c r="Z58" s="231">
        <v>-7938.17</v>
      </c>
      <c r="AA58" s="231">
        <v>-33322.817000000003</v>
      </c>
      <c r="AB58" s="231">
        <v>-56367.61</v>
      </c>
      <c r="AC58" s="231">
        <v>-57881.4</v>
      </c>
      <c r="AD58" s="276">
        <v>-10520.880000000001</v>
      </c>
      <c r="AE58" s="276">
        <v>-834785.52999999991</v>
      </c>
      <c r="AF58" s="276">
        <v>-839723.03</v>
      </c>
      <c r="AG58" s="276"/>
    </row>
    <row r="59" spans="2:33">
      <c r="B59" s="16" t="s">
        <v>16</v>
      </c>
      <c r="C59" s="303" t="s">
        <v>242</v>
      </c>
      <c r="D59" s="303"/>
      <c r="E59" s="304"/>
      <c r="F59" s="57">
        <v>-134510.32000000015</v>
      </c>
      <c r="G59" s="57">
        <v>-215029.17000000019</v>
      </c>
      <c r="H59" s="57">
        <v>-212833.62000000046</v>
      </c>
      <c r="I59" s="57">
        <v>12709.200000000186</v>
      </c>
      <c r="J59" s="58">
        <v>1188972.1599999997</v>
      </c>
      <c r="K59" s="58">
        <v>596890.70000000019</v>
      </c>
      <c r="L59" s="58">
        <v>167797.99000000022</v>
      </c>
      <c r="M59" s="58">
        <v>87929.199999999721</v>
      </c>
      <c r="N59" s="59">
        <v>115450.30999999994</v>
      </c>
      <c r="O59" s="59">
        <v>62966.720000000671</v>
      </c>
      <c r="P59" s="59">
        <v>-79378.27000000095</v>
      </c>
      <c r="Q59" s="59">
        <v>357683.40999999922</v>
      </c>
      <c r="R59" s="57">
        <v>-44796.369999999471</v>
      </c>
      <c r="S59" s="57">
        <v>-218912.25999999983</v>
      </c>
      <c r="T59" s="57">
        <v>59211.789999999339</v>
      </c>
      <c r="U59" s="57">
        <v>-407265.18000000255</v>
      </c>
      <c r="V59" s="120">
        <v>519915.80999999947</v>
      </c>
      <c r="W59" s="120">
        <v>3861770.7400000016</v>
      </c>
      <c r="X59" s="120">
        <v>2026003.3099999998</v>
      </c>
      <c r="Y59" s="120">
        <v>3660076.7599999933</v>
      </c>
      <c r="Z59" s="238">
        <v>-431931.31999999983</v>
      </c>
      <c r="AA59" s="238">
        <v>1207227.1130000025</v>
      </c>
      <c r="AB59" s="238">
        <v>-765019.54999999853</v>
      </c>
      <c r="AC59" s="238">
        <v>829709.61999999674</v>
      </c>
      <c r="AD59" s="283">
        <v>-3007402.5</v>
      </c>
      <c r="AE59" s="283">
        <v>-1905411.3399999999</v>
      </c>
      <c r="AF59" s="283">
        <v>-2169261.9700000067</v>
      </c>
      <c r="AG59" s="283"/>
    </row>
    <row r="60" spans="2:33">
      <c r="B60" s="16" t="s">
        <v>17</v>
      </c>
      <c r="C60" s="303" t="s">
        <v>243</v>
      </c>
      <c r="D60" s="303"/>
      <c r="E60" s="303"/>
      <c r="F60" s="57">
        <v>-134510.32000000015</v>
      </c>
      <c r="G60" s="57">
        <v>-215029.17000000019</v>
      </c>
      <c r="H60" s="57">
        <v>-212833.62000000046</v>
      </c>
      <c r="I60" s="57">
        <v>12709.200000000186</v>
      </c>
      <c r="J60" s="58">
        <v>1188972.1599999997</v>
      </c>
      <c r="K60" s="58">
        <v>596890.70000000019</v>
      </c>
      <c r="L60" s="58">
        <v>167797.99000000022</v>
      </c>
      <c r="M60" s="58">
        <v>87929.199999999721</v>
      </c>
      <c r="N60" s="59">
        <v>115450.30999999994</v>
      </c>
      <c r="O60" s="59">
        <v>62966.720000000671</v>
      </c>
      <c r="P60" s="59">
        <v>-79378.27000000095</v>
      </c>
      <c r="Q60" s="59">
        <v>357683.40999999922</v>
      </c>
      <c r="R60" s="57">
        <v>-44796.369999999471</v>
      </c>
      <c r="S60" s="57">
        <v>-218912.25999999983</v>
      </c>
      <c r="T60" s="57">
        <v>59211.789999999339</v>
      </c>
      <c r="U60" s="57">
        <v>-407265.18000000255</v>
      </c>
      <c r="V60" s="120">
        <v>519915.80999999947</v>
      </c>
      <c r="W60" s="120">
        <v>3861770.7400000016</v>
      </c>
      <c r="X60" s="120">
        <v>2026003.3099999998</v>
      </c>
      <c r="Y60" s="120">
        <v>3660076.7599999933</v>
      </c>
      <c r="Z60" s="238">
        <v>-431931.31999999983</v>
      </c>
      <c r="AA60" s="238">
        <v>1207227.1130000025</v>
      </c>
      <c r="AB60" s="238">
        <v>-765019.54999999853</v>
      </c>
      <c r="AC60" s="238">
        <v>829709.61999999674</v>
      </c>
      <c r="AD60" s="283">
        <v>-3007402.5</v>
      </c>
      <c r="AE60" s="283">
        <v>-1905411.3399999999</v>
      </c>
      <c r="AF60" s="283">
        <v>-2169261.9700000067</v>
      </c>
      <c r="AG60" s="283"/>
    </row>
    <row r="61" spans="2:33">
      <c r="B61" s="12"/>
      <c r="C61" s="300"/>
      <c r="D61" s="305" t="s">
        <v>244</v>
      </c>
      <c r="E61" s="300"/>
      <c r="F61" s="60"/>
      <c r="G61" s="60"/>
      <c r="H61" s="60"/>
      <c r="I61" s="60"/>
      <c r="J61" s="61"/>
      <c r="K61" s="61"/>
      <c r="L61" s="61"/>
      <c r="M61" s="61"/>
      <c r="N61" s="62"/>
      <c r="O61" s="62"/>
      <c r="P61" s="62"/>
      <c r="Q61" s="62"/>
      <c r="R61" s="60"/>
      <c r="S61" s="60"/>
      <c r="T61" s="60"/>
      <c r="U61" s="60"/>
      <c r="V61" s="121"/>
      <c r="W61" s="121"/>
      <c r="X61" s="121"/>
      <c r="Y61" s="121"/>
      <c r="Z61" s="239"/>
      <c r="AA61" s="239"/>
      <c r="AB61" s="239">
        <v>31724.57</v>
      </c>
      <c r="AC61" s="239">
        <v>31724.57</v>
      </c>
      <c r="AD61" s="284">
        <v>-22387.35</v>
      </c>
      <c r="AE61" s="284">
        <v>-90917.99</v>
      </c>
      <c r="AF61" s="284">
        <v>-36136.199999999997</v>
      </c>
      <c r="AG61" s="284"/>
    </row>
    <row r="62" spans="2:33">
      <c r="B62" s="16" t="s">
        <v>18</v>
      </c>
      <c r="C62" s="303" t="s">
        <v>245</v>
      </c>
      <c r="D62" s="303"/>
      <c r="E62" s="304"/>
      <c r="F62" s="57">
        <v>267041.89999999991</v>
      </c>
      <c r="G62" s="57">
        <v>267041.89999999991</v>
      </c>
      <c r="H62" s="57">
        <v>267041.89999999991</v>
      </c>
      <c r="I62" s="57">
        <v>267041.89999999991</v>
      </c>
      <c r="J62" s="58">
        <v>279751.09999999986</v>
      </c>
      <c r="K62" s="58">
        <v>279751.10000000009</v>
      </c>
      <c r="L62" s="58">
        <v>279751.10000000009</v>
      </c>
      <c r="M62" s="58">
        <v>279751.10000000009</v>
      </c>
      <c r="N62" s="59">
        <v>367680.29999999981</v>
      </c>
      <c r="O62" s="59">
        <v>367680.29999999981</v>
      </c>
      <c r="P62" s="59">
        <v>367680.29999999981</v>
      </c>
      <c r="Q62" s="59">
        <v>367680.29999999981</v>
      </c>
      <c r="R62" s="57">
        <v>725363.70999999903</v>
      </c>
      <c r="S62" s="57">
        <v>725363.70999999903</v>
      </c>
      <c r="T62" s="57">
        <v>725363.70999999903</v>
      </c>
      <c r="U62" s="57">
        <v>725363.70999999903</v>
      </c>
      <c r="V62" s="120">
        <v>318098.52999999648</v>
      </c>
      <c r="W62" s="120">
        <v>318098.52999999648</v>
      </c>
      <c r="X62" s="120">
        <v>318098.52999999648</v>
      </c>
      <c r="Y62" s="120">
        <v>318098.52999999648</v>
      </c>
      <c r="Z62" s="238">
        <v>3978175.2899999898</v>
      </c>
      <c r="AA62" s="238">
        <v>3978175.2899999898</v>
      </c>
      <c r="AB62" s="238">
        <v>3978175.2899999898</v>
      </c>
      <c r="AC62" s="238">
        <v>3978175.2899999898</v>
      </c>
      <c r="AD62" s="283">
        <v>4807884.9099999862</v>
      </c>
      <c r="AE62" s="283">
        <v>4807884.9099999862</v>
      </c>
      <c r="AF62" s="283">
        <v>4807884.9099999862</v>
      </c>
      <c r="AG62" s="283"/>
    </row>
    <row r="63" spans="2:33">
      <c r="B63" s="16" t="s">
        <v>19</v>
      </c>
      <c r="C63" s="303" t="s">
        <v>246</v>
      </c>
      <c r="D63" s="303"/>
      <c r="E63" s="304"/>
      <c r="F63" s="57">
        <v>132531.57999999975</v>
      </c>
      <c r="G63" s="57">
        <v>52012.729999999719</v>
      </c>
      <c r="H63" s="57">
        <v>54208.279999999446</v>
      </c>
      <c r="I63" s="57">
        <v>279751.10000000009</v>
      </c>
      <c r="J63" s="58">
        <v>1468723.2599999995</v>
      </c>
      <c r="K63" s="58">
        <v>876641.80000000028</v>
      </c>
      <c r="L63" s="58">
        <v>447549.09000000032</v>
      </c>
      <c r="M63" s="58">
        <v>367680.29999999981</v>
      </c>
      <c r="N63" s="59">
        <v>483130.60999999975</v>
      </c>
      <c r="O63" s="59">
        <v>430647.02000000048</v>
      </c>
      <c r="P63" s="59">
        <v>288302.02999999886</v>
      </c>
      <c r="Q63" s="59">
        <v>725363.70999999903</v>
      </c>
      <c r="R63" s="57">
        <v>680567.33999999962</v>
      </c>
      <c r="S63" s="57">
        <v>506451.4499999992</v>
      </c>
      <c r="T63" s="57">
        <v>784575.49999999837</v>
      </c>
      <c r="U63" s="57">
        <v>318098.52999999648</v>
      </c>
      <c r="V63" s="120">
        <v>838014.33999999589</v>
      </c>
      <c r="W63" s="120">
        <v>4179869.2699999982</v>
      </c>
      <c r="X63" s="120">
        <v>2344101.8399999961</v>
      </c>
      <c r="Y63" s="120">
        <v>3978175.2899999898</v>
      </c>
      <c r="Z63" s="238">
        <v>3546243.96999999</v>
      </c>
      <c r="AA63" s="238">
        <v>5185402.4029999925</v>
      </c>
      <c r="AB63" s="238">
        <v>3213155.7399999914</v>
      </c>
      <c r="AC63" s="238">
        <v>4807884.9099999862</v>
      </c>
      <c r="AD63" s="283">
        <v>1800482.4099999862</v>
      </c>
      <c r="AE63" s="283">
        <v>2902473.5699999863</v>
      </c>
      <c r="AF63" s="283">
        <v>2638622.9399999795</v>
      </c>
      <c r="AG63" s="283"/>
    </row>
    <row r="64" spans="2:33" ht="15.75" thickBot="1">
      <c r="B64" s="25"/>
      <c r="C64" s="306"/>
      <c r="D64" s="307" t="s">
        <v>247</v>
      </c>
      <c r="E64" s="306"/>
      <c r="F64" s="63"/>
      <c r="G64" s="63"/>
      <c r="H64" s="63"/>
      <c r="I64" s="63"/>
      <c r="J64" s="64"/>
      <c r="K64" s="64"/>
      <c r="L64" s="64"/>
      <c r="M64" s="64"/>
      <c r="N64" s="65"/>
      <c r="O64" s="65"/>
      <c r="P64" s="65"/>
      <c r="Q64" s="65"/>
      <c r="R64" s="63"/>
      <c r="S64" s="63"/>
      <c r="T64" s="63"/>
      <c r="U64" s="63"/>
      <c r="V64" s="122"/>
      <c r="W64" s="122"/>
      <c r="X64" s="122"/>
      <c r="Y64" s="122"/>
      <c r="Z64" s="240"/>
      <c r="AA64" s="240"/>
      <c r="AB64" s="240"/>
      <c r="AC64" s="240"/>
      <c r="AD64" s="285"/>
      <c r="AE64" s="285"/>
      <c r="AF64" s="285"/>
      <c r="AG64" s="285"/>
    </row>
    <row r="66" spans="2:33">
      <c r="B66" s="26"/>
      <c r="C66" s="6"/>
      <c r="D66" s="6"/>
      <c r="E66" s="2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273"/>
      <c r="AE66" s="273"/>
      <c r="AF66" s="273"/>
      <c r="AG66" s="273"/>
    </row>
    <row r="67" spans="2:33">
      <c r="O67" s="69"/>
    </row>
  </sheetData>
  <mergeCells count="5">
    <mergeCell ref="B2:E2"/>
    <mergeCell ref="D13:E13"/>
    <mergeCell ref="D44:E44"/>
    <mergeCell ref="D51:E51"/>
    <mergeCell ref="B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PL_1Q16-3Q22.qtr</vt:lpstr>
      <vt:lpstr>PL_1Q16-3Q22.cum</vt:lpstr>
      <vt:lpstr>A-BS_1Q16-3Q22</vt:lpstr>
      <vt:lpstr>P-BS_1Q16-3Q22</vt:lpstr>
      <vt:lpstr>CF_1Q16-3Q22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Woźniak</dc:creator>
  <cp:keywords/>
  <dc:description/>
  <cp:lastModifiedBy>wkotarska</cp:lastModifiedBy>
  <cp:lastPrinted>2019-08-29T07:11:36Z</cp:lastPrinted>
  <dcterms:created xsi:type="dcterms:W3CDTF">2019-02-19T15:03:03Z</dcterms:created>
  <dcterms:modified xsi:type="dcterms:W3CDTF">2023-01-13T12:11:23Z</dcterms:modified>
  <cp:category/>
</cp:coreProperties>
</file>